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1"/>
  </bookViews>
  <sheets>
    <sheet name="Sp-Plan" sheetId="1" r:id="rId1"/>
    <sheet name="Auswertung" sheetId="2" r:id="rId2"/>
  </sheets>
  <definedNames/>
  <calcPr fullCalcOnLoad="1"/>
</workbook>
</file>

<file path=xl/sharedStrings.xml><?xml version="1.0" encoding="utf-8"?>
<sst xmlns="http://schemas.openxmlformats.org/spreadsheetml/2006/main" count="217" uniqueCount="53">
  <si>
    <t>Spielplanerstellung und Auswertung</t>
  </si>
  <si>
    <t>Landesfachwartin für Flugball</t>
  </si>
  <si>
    <t>im BVS Bayern e. V.</t>
  </si>
  <si>
    <t>Tine Hechenberger Tel.: 08121/ 977 163</t>
  </si>
  <si>
    <t>Teilnehmer</t>
  </si>
  <si>
    <t>1. Schiedsrichter</t>
  </si>
  <si>
    <t>2. Schiedsrichter</t>
  </si>
  <si>
    <t>1.</t>
  </si>
  <si>
    <t>2.</t>
  </si>
  <si>
    <t>3.</t>
  </si>
  <si>
    <t>4.</t>
  </si>
  <si>
    <t>5.</t>
  </si>
  <si>
    <t>6.</t>
  </si>
  <si>
    <t>7.</t>
  </si>
  <si>
    <t>Spiel</t>
  </si>
  <si>
    <t>Nr.</t>
  </si>
  <si>
    <t>DG/Zeit</t>
  </si>
  <si>
    <t>Feld</t>
  </si>
  <si>
    <t>Mannschaften</t>
  </si>
  <si>
    <t>Liniensrichter</t>
  </si>
  <si>
    <t>Ergebnis</t>
  </si>
  <si>
    <t>DG 1</t>
  </si>
  <si>
    <t>DG 2</t>
  </si>
  <si>
    <t>DG 3</t>
  </si>
  <si>
    <t>DG 4</t>
  </si>
  <si>
    <t>DG 5</t>
  </si>
  <si>
    <t>DG 6</t>
  </si>
  <si>
    <t>DG 7</t>
  </si>
  <si>
    <t>:</t>
  </si>
  <si>
    <t>Punkte</t>
  </si>
  <si>
    <t xml:space="preserve">Treffer </t>
  </si>
  <si>
    <t>Endplatzierung</t>
  </si>
  <si>
    <t>DG 8</t>
  </si>
  <si>
    <t>DG 9</t>
  </si>
  <si>
    <t>DG 10</t>
  </si>
  <si>
    <t>DG 11</t>
  </si>
  <si>
    <t>Erich Zänger</t>
  </si>
  <si>
    <t>Rainer Flierl</t>
  </si>
  <si>
    <t>Tine Hechenberger</t>
  </si>
  <si>
    <t>Karin Wiener</t>
  </si>
  <si>
    <t>Harald Jopp</t>
  </si>
  <si>
    <t>Renate Goblirsch</t>
  </si>
  <si>
    <t>Hannelore Frohring</t>
  </si>
  <si>
    <t>Borgsdorf</t>
  </si>
  <si>
    <t>Dortmund I</t>
  </si>
  <si>
    <t>Dortmund II</t>
  </si>
  <si>
    <t>Hoffeld II</t>
  </si>
  <si>
    <t>Kaiserslautern</t>
  </si>
  <si>
    <t>Magdeburg</t>
  </si>
  <si>
    <t>München I</t>
  </si>
  <si>
    <t>2.Bundesliga Torball</t>
  </si>
  <si>
    <t>in Stuttgart</t>
  </si>
  <si>
    <t>am 18.3.2017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</si>
</sst>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u val="single"/>
      <sz val="8"/>
      <name val="Arial Narrow"/>
      <family val="2"/>
    </font>
    <font>
      <b/>
      <sz val="16"/>
      <name val="Arial Narrow"/>
      <family val="2"/>
    </font>
    <font>
      <b/>
      <sz val="10"/>
      <color indexed="12"/>
      <name val="Arial Narrow"/>
      <family val="2"/>
    </font>
    <font>
      <b/>
      <sz val="8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3" fillId="20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2" borderId="33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2" borderId="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2" fillId="22" borderId="0" xfId="0" applyFont="1" applyFill="1" applyBorder="1" applyAlignment="1">
      <alignment horizontal="left"/>
    </xf>
    <xf numFmtId="0" fontId="3" fillId="22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/>
    </xf>
    <xf numFmtId="0" fontId="2" fillId="22" borderId="24" xfId="0" applyFont="1" applyFill="1" applyBorder="1" applyAlignment="1">
      <alignment/>
    </xf>
    <xf numFmtId="0" fontId="3" fillId="22" borderId="0" xfId="0" applyFont="1" applyFill="1" applyBorder="1" applyAlignment="1">
      <alignment vertical="center"/>
    </xf>
    <xf numFmtId="0" fontId="2" fillId="22" borderId="15" xfId="0" applyFont="1" applyFill="1" applyBorder="1" applyAlignment="1">
      <alignment/>
    </xf>
    <xf numFmtId="0" fontId="2" fillId="22" borderId="14" xfId="0" applyFont="1" applyFill="1" applyBorder="1" applyAlignment="1">
      <alignment/>
    </xf>
    <xf numFmtId="0" fontId="3" fillId="22" borderId="34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2" fillId="22" borderId="15" xfId="0" applyFont="1" applyFill="1" applyBorder="1" applyAlignment="1">
      <alignment horizontal="left"/>
    </xf>
    <xf numFmtId="0" fontId="2" fillId="22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3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22" borderId="0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3" fillId="4" borderId="4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2" fillId="0" borderId="4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1" xfId="58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7" borderId="37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49" xfId="0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2" fillId="22" borderId="25" xfId="0" applyFont="1" applyFill="1" applyBorder="1" applyAlignment="1">
      <alignment horizontal="center" vertical="center"/>
    </xf>
    <xf numFmtId="0" fontId="12" fillId="22" borderId="18" xfId="0" applyFont="1" applyFill="1" applyBorder="1" applyAlignment="1">
      <alignment horizontal="center" vertical="center"/>
    </xf>
    <xf numFmtId="0" fontId="12" fillId="22" borderId="45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center" vertical="center"/>
    </xf>
    <xf numFmtId="0" fontId="12" fillId="22" borderId="15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2" fillId="22" borderId="21" xfId="0" applyFont="1" applyFill="1" applyBorder="1" applyAlignment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9" fillId="25" borderId="30" xfId="0" applyFont="1" applyFill="1" applyBorder="1" applyAlignment="1">
      <alignment horizontal="center" vertical="center" textRotation="90"/>
    </xf>
    <xf numFmtId="0" fontId="9" fillId="25" borderId="31" xfId="0" applyFont="1" applyFill="1" applyBorder="1" applyAlignment="1">
      <alignment horizontal="center" vertical="center" textRotation="90"/>
    </xf>
    <xf numFmtId="0" fontId="9" fillId="25" borderId="42" xfId="0" applyFont="1" applyFill="1" applyBorder="1" applyAlignment="1">
      <alignment horizontal="center" vertical="center" textRotation="90"/>
    </xf>
    <xf numFmtId="0" fontId="9" fillId="22" borderId="30" xfId="0" applyFont="1" applyFill="1" applyBorder="1" applyAlignment="1">
      <alignment horizontal="center" vertical="center" textRotation="90"/>
    </xf>
    <xf numFmtId="0" fontId="9" fillId="22" borderId="31" xfId="0" applyFont="1" applyFill="1" applyBorder="1" applyAlignment="1">
      <alignment horizontal="center" vertical="center" textRotation="90"/>
    </xf>
    <xf numFmtId="0" fontId="9" fillId="22" borderId="41" xfId="0" applyFont="1" applyFill="1" applyBorder="1" applyAlignment="1">
      <alignment horizontal="center" vertical="center" textRotation="90"/>
    </xf>
    <xf numFmtId="0" fontId="9" fillId="20" borderId="29" xfId="0" applyFont="1" applyFill="1" applyBorder="1" applyAlignment="1">
      <alignment horizontal="center" vertical="center" textRotation="90"/>
    </xf>
    <xf numFmtId="0" fontId="9" fillId="20" borderId="31" xfId="0" applyFont="1" applyFill="1" applyBorder="1" applyAlignment="1">
      <alignment horizontal="center" vertical="center" textRotation="90"/>
    </xf>
    <xf numFmtId="0" fontId="9" fillId="20" borderId="41" xfId="0" applyFont="1" applyFill="1" applyBorder="1" applyAlignment="1">
      <alignment horizontal="center" vertical="center" textRotation="90"/>
    </xf>
    <xf numFmtId="0" fontId="14" fillId="0" borderId="40" xfId="0" applyFont="1" applyBorder="1" applyAlignment="1">
      <alignment horizontal="center" vertical="center" textRotation="90"/>
    </xf>
    <xf numFmtId="0" fontId="14" fillId="0" borderId="44" xfId="0" applyFont="1" applyBorder="1" applyAlignment="1">
      <alignment horizontal="center" vertical="center" textRotation="90"/>
    </xf>
    <xf numFmtId="0" fontId="14" fillId="0" borderId="47" xfId="0" applyFont="1" applyBorder="1" applyAlignment="1">
      <alignment horizontal="center" vertical="center" textRotation="90"/>
    </xf>
    <xf numFmtId="0" fontId="14" fillId="0" borderId="48" xfId="0" applyFont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zoomScale="85" zoomScaleNormal="85" zoomScalePageLayoutView="0" workbookViewId="0" topLeftCell="A11">
      <selection activeCell="U36" sqref="U36:X36"/>
    </sheetView>
  </sheetViews>
  <sheetFormatPr defaultColWidth="11.421875" defaultRowHeight="12.75"/>
  <cols>
    <col min="1" max="1" width="3.7109375" style="2" customWidth="1"/>
    <col min="2" max="2" width="2.7109375" style="2" customWidth="1"/>
    <col min="3" max="3" width="4.8515625" style="2" customWidth="1"/>
    <col min="4" max="5" width="2.7109375" style="1" customWidth="1"/>
    <col min="6" max="11" width="2.7109375" style="0" customWidth="1"/>
    <col min="12" max="12" width="7.7109375" style="0" customWidth="1"/>
    <col min="13" max="13" width="2.7109375" style="4" customWidth="1"/>
    <col min="14" max="18" width="2.7109375" style="0" customWidth="1"/>
    <col min="19" max="19" width="8.28125" style="0" customWidth="1"/>
    <col min="20" max="23" width="2.7109375" style="0" customWidth="1"/>
    <col min="24" max="24" width="11.8515625" style="0" customWidth="1"/>
    <col min="25" max="25" width="2.7109375" style="0" customWidth="1"/>
    <col min="26" max="26" width="19.140625" style="0" customWidth="1"/>
    <col min="27" max="27" width="2.7109375" style="0" customWidth="1"/>
    <col min="28" max="28" width="6.140625" style="0" customWidth="1"/>
    <col min="29" max="31" width="4.140625" style="0" customWidth="1"/>
    <col min="32" max="39" width="2.7109375" style="0" customWidth="1"/>
  </cols>
  <sheetData>
    <row r="1" spans="1:37" ht="13.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Z1" s="91" t="s">
        <v>5</v>
      </c>
      <c r="AA1" s="91"/>
      <c r="AB1" s="91"/>
      <c r="AC1" s="91"/>
      <c r="AD1" s="91"/>
      <c r="AE1" s="18"/>
      <c r="AF1" s="1"/>
      <c r="AG1" s="81" t="s">
        <v>6</v>
      </c>
      <c r="AH1" s="81"/>
      <c r="AI1" s="81"/>
      <c r="AJ1" s="81"/>
      <c r="AK1" s="81"/>
    </row>
    <row r="2" spans="1:11" ht="13.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38" ht="13.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Y3" s="54" t="s">
        <v>7</v>
      </c>
      <c r="Z3" s="82" t="s">
        <v>36</v>
      </c>
      <c r="AF3" s="54" t="s">
        <v>7</v>
      </c>
      <c r="AG3" s="95" t="s">
        <v>41</v>
      </c>
      <c r="AH3" s="95"/>
      <c r="AI3" s="95"/>
      <c r="AJ3" s="95"/>
      <c r="AK3" s="95"/>
      <c r="AL3" s="95"/>
    </row>
    <row r="4" spans="1:38" ht="13.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Y4" s="54" t="s">
        <v>8</v>
      </c>
      <c r="Z4" s="85" t="s">
        <v>37</v>
      </c>
      <c r="AF4" s="54" t="s">
        <v>8</v>
      </c>
      <c r="AG4" s="95" t="s">
        <v>42</v>
      </c>
      <c r="AH4" s="95"/>
      <c r="AI4" s="95"/>
      <c r="AJ4" s="95"/>
      <c r="AK4" s="95"/>
      <c r="AL4" s="95"/>
    </row>
    <row r="5" spans="25:38" ht="12.75">
      <c r="Y5" s="54" t="s">
        <v>9</v>
      </c>
      <c r="Z5" s="85" t="s">
        <v>38</v>
      </c>
      <c r="AF5" s="54"/>
      <c r="AG5" s="96"/>
      <c r="AH5" s="96"/>
      <c r="AI5" s="96"/>
      <c r="AJ5" s="96"/>
      <c r="AK5" s="96"/>
      <c r="AL5" s="96"/>
    </row>
    <row r="6" spans="1:38" ht="12.75">
      <c r="A6" s="129" t="s">
        <v>4</v>
      </c>
      <c r="B6" s="129"/>
      <c r="C6" s="129"/>
      <c r="D6" s="129"/>
      <c r="E6" s="129"/>
      <c r="F6" s="129"/>
      <c r="I6" s="1"/>
      <c r="J6" s="1" t="s">
        <v>7</v>
      </c>
      <c r="K6" s="90">
        <v>1</v>
      </c>
      <c r="L6" s="90"/>
      <c r="M6" s="90"/>
      <c r="N6" s="90"/>
      <c r="O6" s="90"/>
      <c r="P6" s="79"/>
      <c r="Q6" s="79"/>
      <c r="R6" s="1" t="s">
        <v>11</v>
      </c>
      <c r="S6" s="90">
        <v>5</v>
      </c>
      <c r="T6" s="90"/>
      <c r="U6" s="90"/>
      <c r="V6" s="90"/>
      <c r="W6" s="90"/>
      <c r="X6" s="80"/>
      <c r="Y6" s="54" t="s">
        <v>10</v>
      </c>
      <c r="Z6" s="85" t="s">
        <v>39</v>
      </c>
      <c r="AF6" s="54"/>
      <c r="AG6" s="97"/>
      <c r="AH6" s="97"/>
      <c r="AI6" s="97"/>
      <c r="AJ6" s="97"/>
      <c r="AK6" s="97"/>
      <c r="AL6" s="97"/>
    </row>
    <row r="7" spans="9:43" ht="12.75">
      <c r="I7" s="1"/>
      <c r="J7" s="1" t="s">
        <v>8</v>
      </c>
      <c r="K7" s="90">
        <v>2</v>
      </c>
      <c r="L7" s="90"/>
      <c r="M7" s="90"/>
      <c r="N7" s="90"/>
      <c r="O7" s="90"/>
      <c r="P7" s="79"/>
      <c r="Q7" s="79"/>
      <c r="R7" s="1" t="s">
        <v>12</v>
      </c>
      <c r="S7" s="90">
        <v>6</v>
      </c>
      <c r="T7" s="90"/>
      <c r="U7" s="90"/>
      <c r="V7" s="90"/>
      <c r="W7" s="90"/>
      <c r="X7" s="80"/>
      <c r="Y7" s="54" t="s">
        <v>11</v>
      </c>
      <c r="Z7" s="85" t="s">
        <v>40</v>
      </c>
      <c r="AG7" s="96"/>
      <c r="AH7" s="96"/>
      <c r="AI7" s="96"/>
      <c r="AJ7" s="96"/>
      <c r="AK7" s="96"/>
      <c r="AQ7" s="78"/>
    </row>
    <row r="8" spans="9:43" ht="12.75">
      <c r="I8" s="1"/>
      <c r="J8" s="1" t="s">
        <v>9</v>
      </c>
      <c r="K8" s="90">
        <v>3</v>
      </c>
      <c r="L8" s="90"/>
      <c r="M8" s="90"/>
      <c r="N8" s="90"/>
      <c r="O8" s="90"/>
      <c r="P8" s="80"/>
      <c r="Q8" s="80"/>
      <c r="R8" s="1" t="s">
        <v>13</v>
      </c>
      <c r="S8" s="90">
        <v>7</v>
      </c>
      <c r="T8" s="90"/>
      <c r="U8" s="90"/>
      <c r="V8" s="90"/>
      <c r="W8" s="90"/>
      <c r="X8" s="80"/>
      <c r="AQ8" s="78"/>
    </row>
    <row r="9" spans="9:17" ht="12.75">
      <c r="I9" s="1"/>
      <c r="J9" s="1" t="s">
        <v>10</v>
      </c>
      <c r="K9" s="90">
        <v>4</v>
      </c>
      <c r="L9" s="90"/>
      <c r="M9" s="90"/>
      <c r="N9" s="90"/>
      <c r="O9" s="90"/>
      <c r="P9" s="80"/>
      <c r="Q9" s="80"/>
    </row>
    <row r="10" ht="13.5" thickBot="1"/>
    <row r="11" spans="1:41" ht="15.75">
      <c r="A11" s="127" t="s">
        <v>14</v>
      </c>
      <c r="B11" s="128"/>
      <c r="C11" s="128"/>
      <c r="D11" s="110" t="s">
        <v>17</v>
      </c>
      <c r="E11" s="112"/>
      <c r="F11" s="110" t="s">
        <v>18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2"/>
      <c r="T11" s="110" t="s">
        <v>19</v>
      </c>
      <c r="U11" s="111"/>
      <c r="V11" s="111"/>
      <c r="W11" s="111"/>
      <c r="X11" s="112"/>
      <c r="Y11" s="110" t="s">
        <v>5</v>
      </c>
      <c r="Z11" s="111"/>
      <c r="AA11" s="111" t="s">
        <v>6</v>
      </c>
      <c r="AB11" s="111"/>
      <c r="AC11" s="111"/>
      <c r="AD11" s="111"/>
      <c r="AE11" s="112"/>
      <c r="AF11" s="22"/>
      <c r="AG11" s="110" t="s">
        <v>20</v>
      </c>
      <c r="AH11" s="111"/>
      <c r="AI11" s="111"/>
      <c r="AJ11" s="111"/>
      <c r="AK11" s="112"/>
      <c r="AO11" s="78"/>
    </row>
    <row r="12" spans="1:37" ht="13.5" customHeight="1" thickBot="1">
      <c r="A12" s="3" t="s">
        <v>15</v>
      </c>
      <c r="B12" s="135" t="s">
        <v>16</v>
      </c>
      <c r="C12" s="136"/>
      <c r="D12" s="113"/>
      <c r="E12" s="115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113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5"/>
      <c r="AF12" s="24"/>
      <c r="AG12" s="113"/>
      <c r="AH12" s="114"/>
      <c r="AI12" s="114"/>
      <c r="AJ12" s="114"/>
      <c r="AK12" s="115"/>
    </row>
    <row r="13" spans="6:37" ht="3" customHeight="1" thickBot="1">
      <c r="F13" s="1"/>
      <c r="G13" s="1"/>
      <c r="H13" s="1"/>
      <c r="I13" s="1"/>
      <c r="J13" s="1"/>
      <c r="K13" s="1"/>
      <c r="L13" s="1"/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4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3.5" customHeight="1">
      <c r="A14" s="35">
        <v>1</v>
      </c>
      <c r="B14" s="125" t="s">
        <v>21</v>
      </c>
      <c r="C14" s="126"/>
      <c r="D14" s="89">
        <v>1</v>
      </c>
      <c r="E14" s="89"/>
      <c r="F14" s="36"/>
      <c r="G14" s="134">
        <f>K6</f>
        <v>1</v>
      </c>
      <c r="H14" s="134"/>
      <c r="I14" s="134"/>
      <c r="J14" s="134"/>
      <c r="K14" s="134"/>
      <c r="L14" s="134"/>
      <c r="M14" s="68" t="s">
        <v>28</v>
      </c>
      <c r="N14" s="116">
        <f>K7</f>
        <v>2</v>
      </c>
      <c r="O14" s="116"/>
      <c r="P14" s="116"/>
      <c r="Q14" s="116"/>
      <c r="R14" s="116"/>
      <c r="S14" s="117"/>
      <c r="T14" s="37"/>
      <c r="U14" s="116">
        <f>S6</f>
        <v>5</v>
      </c>
      <c r="V14" s="116"/>
      <c r="W14" s="116"/>
      <c r="X14" s="117"/>
      <c r="Y14" s="37"/>
      <c r="Z14" s="83" t="str">
        <f>Z3</f>
        <v>Erich Zänger</v>
      </c>
      <c r="AA14" s="50"/>
      <c r="AB14" s="98" t="str">
        <f>AG3</f>
        <v>Renate Goblirsch</v>
      </c>
      <c r="AC14" s="98"/>
      <c r="AD14" s="98"/>
      <c r="AE14" s="99"/>
      <c r="AF14" s="15"/>
      <c r="AG14" s="102">
        <v>1</v>
      </c>
      <c r="AH14" s="102"/>
      <c r="AI14" s="38" t="s">
        <v>28</v>
      </c>
      <c r="AJ14" s="102">
        <v>1</v>
      </c>
      <c r="AK14" s="103"/>
    </row>
    <row r="15" spans="1:37" ht="13.5" customHeight="1">
      <c r="A15" s="39">
        <v>2</v>
      </c>
      <c r="B15" s="123"/>
      <c r="C15" s="124"/>
      <c r="D15" s="120">
        <v>2</v>
      </c>
      <c r="E15" s="121"/>
      <c r="F15" s="40"/>
      <c r="G15" s="104">
        <f>K8</f>
        <v>3</v>
      </c>
      <c r="H15" s="104"/>
      <c r="I15" s="104"/>
      <c r="J15" s="104"/>
      <c r="K15" s="104"/>
      <c r="L15" s="104"/>
      <c r="M15" s="41" t="s">
        <v>28</v>
      </c>
      <c r="N15" s="104">
        <f>K9</f>
        <v>4</v>
      </c>
      <c r="O15" s="104"/>
      <c r="P15" s="104"/>
      <c r="Q15" s="104"/>
      <c r="R15" s="104"/>
      <c r="S15" s="105"/>
      <c r="T15" s="42"/>
      <c r="U15" s="104">
        <f>S7</f>
        <v>6</v>
      </c>
      <c r="V15" s="104"/>
      <c r="W15" s="104"/>
      <c r="X15" s="105"/>
      <c r="Y15" s="42"/>
      <c r="Z15" s="86" t="str">
        <f>Z6</f>
        <v>Karin Wiener</v>
      </c>
      <c r="AA15" s="51"/>
      <c r="AB15" s="106" t="str">
        <f>Z4</f>
        <v>Rainer Flierl</v>
      </c>
      <c r="AC15" s="106"/>
      <c r="AD15" s="106"/>
      <c r="AE15" s="107"/>
      <c r="AF15" s="16"/>
      <c r="AG15" s="100">
        <v>1</v>
      </c>
      <c r="AH15" s="100"/>
      <c r="AI15" s="43" t="s">
        <v>28</v>
      </c>
      <c r="AJ15" s="100">
        <v>1</v>
      </c>
      <c r="AK15" s="101"/>
    </row>
    <row r="16" spans="1:52" s="5" customFormat="1" ht="2.25" customHeight="1">
      <c r="A16" s="55"/>
      <c r="B16" s="56"/>
      <c r="C16" s="56"/>
      <c r="D16" s="57"/>
      <c r="E16" s="57"/>
      <c r="F16" s="58"/>
      <c r="G16" s="59"/>
      <c r="H16" s="59"/>
      <c r="I16" s="59"/>
      <c r="J16" s="59"/>
      <c r="K16" s="59"/>
      <c r="L16" s="59"/>
      <c r="M16" s="60"/>
      <c r="N16" s="59"/>
      <c r="O16" s="59"/>
      <c r="P16" s="59"/>
      <c r="Q16" s="59"/>
      <c r="R16" s="59"/>
      <c r="S16" s="76"/>
      <c r="T16" s="58"/>
      <c r="U16" s="59"/>
      <c r="V16" s="59"/>
      <c r="W16" s="59"/>
      <c r="X16" s="76"/>
      <c r="Y16" s="58"/>
      <c r="Z16" s="87"/>
      <c r="AA16" s="61"/>
      <c r="AB16" s="61"/>
      <c r="AC16" s="61"/>
      <c r="AD16" s="61"/>
      <c r="AE16" s="61"/>
      <c r="AF16" s="58"/>
      <c r="AG16" s="58"/>
      <c r="AH16" s="58"/>
      <c r="AI16" s="56"/>
      <c r="AJ16" s="58"/>
      <c r="AK16" s="62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37" ht="13.5" customHeight="1">
      <c r="A17" s="39">
        <v>3</v>
      </c>
      <c r="B17" s="92" t="s">
        <v>22</v>
      </c>
      <c r="C17" s="122"/>
      <c r="D17" s="93">
        <v>1</v>
      </c>
      <c r="E17" s="94"/>
      <c r="F17" s="40"/>
      <c r="G17" s="104">
        <f>S6</f>
        <v>5</v>
      </c>
      <c r="H17" s="104"/>
      <c r="I17" s="104"/>
      <c r="J17" s="104"/>
      <c r="K17" s="104"/>
      <c r="L17" s="104"/>
      <c r="M17" s="41" t="s">
        <v>28</v>
      </c>
      <c r="N17" s="104">
        <f>S7</f>
        <v>6</v>
      </c>
      <c r="O17" s="104"/>
      <c r="P17" s="104"/>
      <c r="Q17" s="104"/>
      <c r="R17" s="104"/>
      <c r="S17" s="105"/>
      <c r="T17" s="42"/>
      <c r="U17" s="104">
        <f>K8</f>
        <v>3</v>
      </c>
      <c r="V17" s="104"/>
      <c r="W17" s="104"/>
      <c r="X17" s="105"/>
      <c r="Y17" s="42"/>
      <c r="Z17" s="86" t="str">
        <f>Z4</f>
        <v>Rainer Flierl</v>
      </c>
      <c r="AA17" s="51"/>
      <c r="AB17" s="106" t="str">
        <f>AG4</f>
        <v>Hannelore Frohring</v>
      </c>
      <c r="AC17" s="106"/>
      <c r="AD17" s="106"/>
      <c r="AE17" s="107"/>
      <c r="AF17" s="16"/>
      <c r="AG17" s="100">
        <v>1</v>
      </c>
      <c r="AH17" s="100"/>
      <c r="AI17" s="43" t="s">
        <v>28</v>
      </c>
      <c r="AJ17" s="100">
        <v>1</v>
      </c>
      <c r="AK17" s="101"/>
    </row>
    <row r="18" spans="1:41" ht="13.5" customHeight="1">
      <c r="A18" s="39">
        <v>4</v>
      </c>
      <c r="B18" s="123"/>
      <c r="C18" s="124"/>
      <c r="D18" s="120">
        <v>2</v>
      </c>
      <c r="E18" s="121"/>
      <c r="F18" s="40"/>
      <c r="G18" s="104">
        <f>S8</f>
        <v>7</v>
      </c>
      <c r="H18" s="104"/>
      <c r="I18" s="104"/>
      <c r="J18" s="104"/>
      <c r="K18" s="104"/>
      <c r="L18" s="104"/>
      <c r="M18" s="41" t="s">
        <v>28</v>
      </c>
      <c r="N18" s="104">
        <f>K6</f>
        <v>1</v>
      </c>
      <c r="O18" s="104"/>
      <c r="P18" s="104"/>
      <c r="Q18" s="104"/>
      <c r="R18" s="104"/>
      <c r="S18" s="105"/>
      <c r="T18" s="42"/>
      <c r="U18" s="104">
        <f>K9</f>
        <v>4</v>
      </c>
      <c r="V18" s="104"/>
      <c r="W18" s="104"/>
      <c r="X18" s="105"/>
      <c r="Y18" s="42"/>
      <c r="Z18" s="86" t="str">
        <f>Z5</f>
        <v>Tine Hechenberger</v>
      </c>
      <c r="AA18" s="51"/>
      <c r="AB18" s="106" t="str">
        <f>Z7</f>
        <v>Harald Jopp</v>
      </c>
      <c r="AC18" s="106"/>
      <c r="AD18" s="106"/>
      <c r="AE18" s="107"/>
      <c r="AF18" s="16"/>
      <c r="AG18" s="100">
        <v>1</v>
      </c>
      <c r="AH18" s="100"/>
      <c r="AI18" s="43" t="s">
        <v>28</v>
      </c>
      <c r="AJ18" s="100">
        <v>1</v>
      </c>
      <c r="AK18" s="101"/>
      <c r="AL18" s="6"/>
      <c r="AM18" s="6"/>
      <c r="AN18" s="6"/>
      <c r="AO18" s="6"/>
    </row>
    <row r="19" spans="1:52" s="5" customFormat="1" ht="2.25" customHeight="1">
      <c r="A19" s="55"/>
      <c r="B19" s="56"/>
      <c r="C19" s="56"/>
      <c r="D19" s="57"/>
      <c r="E19" s="57"/>
      <c r="F19" s="58"/>
      <c r="G19" s="59"/>
      <c r="H19" s="59"/>
      <c r="I19" s="59"/>
      <c r="J19" s="59"/>
      <c r="K19" s="59"/>
      <c r="L19" s="59"/>
      <c r="M19" s="60"/>
      <c r="N19" s="59"/>
      <c r="O19" s="59"/>
      <c r="P19" s="59"/>
      <c r="Q19" s="59"/>
      <c r="R19" s="59"/>
      <c r="S19" s="76"/>
      <c r="T19" s="58"/>
      <c r="U19" s="59"/>
      <c r="V19" s="59"/>
      <c r="W19" s="59"/>
      <c r="X19" s="76"/>
      <c r="Y19" s="58"/>
      <c r="Z19" s="61"/>
      <c r="AA19" s="61"/>
      <c r="AB19" s="61"/>
      <c r="AC19" s="61"/>
      <c r="AD19" s="61"/>
      <c r="AE19" s="61"/>
      <c r="AF19" s="58"/>
      <c r="AG19" s="58"/>
      <c r="AH19" s="58"/>
      <c r="AI19" s="56"/>
      <c r="AJ19" s="58"/>
      <c r="AK19" s="62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3.5" customHeight="1">
      <c r="A20" s="39">
        <v>5</v>
      </c>
      <c r="B20" s="92" t="s">
        <v>23</v>
      </c>
      <c r="C20" s="122"/>
      <c r="D20" s="118">
        <v>1</v>
      </c>
      <c r="E20" s="119"/>
      <c r="F20" s="44"/>
      <c r="G20" s="104">
        <f>K7</f>
        <v>2</v>
      </c>
      <c r="H20" s="104"/>
      <c r="I20" s="104"/>
      <c r="J20" s="104"/>
      <c r="K20" s="104"/>
      <c r="L20" s="104"/>
      <c r="M20" s="45" t="s">
        <v>28</v>
      </c>
      <c r="N20" s="104">
        <f>K8</f>
        <v>3</v>
      </c>
      <c r="O20" s="104"/>
      <c r="P20" s="104"/>
      <c r="Q20" s="104"/>
      <c r="R20" s="104"/>
      <c r="S20" s="105"/>
      <c r="T20" s="46"/>
      <c r="U20" s="104">
        <f>K6</f>
        <v>1</v>
      </c>
      <c r="V20" s="104"/>
      <c r="W20" s="104"/>
      <c r="X20" s="105"/>
      <c r="Y20" s="46"/>
      <c r="Z20" s="86" t="str">
        <f>Z4</f>
        <v>Rainer Flierl</v>
      </c>
      <c r="AA20" s="51"/>
      <c r="AB20" s="106" t="str">
        <f>AG3</f>
        <v>Renate Goblirsch</v>
      </c>
      <c r="AC20" s="106"/>
      <c r="AD20" s="106"/>
      <c r="AE20" s="107"/>
      <c r="AF20" s="17"/>
      <c r="AG20" s="100">
        <v>1</v>
      </c>
      <c r="AH20" s="100"/>
      <c r="AI20" s="47" t="s">
        <v>28</v>
      </c>
      <c r="AJ20" s="100">
        <v>1</v>
      </c>
      <c r="AK20" s="101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3.5" customHeight="1">
      <c r="A21" s="39">
        <v>6</v>
      </c>
      <c r="B21" s="123"/>
      <c r="C21" s="124"/>
      <c r="D21" s="120">
        <v>2</v>
      </c>
      <c r="E21" s="121"/>
      <c r="F21" s="40"/>
      <c r="G21" s="104">
        <f>K9</f>
        <v>4</v>
      </c>
      <c r="H21" s="104"/>
      <c r="I21" s="104"/>
      <c r="J21" s="104"/>
      <c r="K21" s="104"/>
      <c r="L21" s="104"/>
      <c r="M21" s="41" t="s">
        <v>28</v>
      </c>
      <c r="N21" s="104">
        <f>S6</f>
        <v>5</v>
      </c>
      <c r="O21" s="104"/>
      <c r="P21" s="104"/>
      <c r="Q21" s="104"/>
      <c r="R21" s="104"/>
      <c r="S21" s="105"/>
      <c r="T21" s="42"/>
      <c r="U21" s="104">
        <f>S8</f>
        <v>7</v>
      </c>
      <c r="V21" s="104"/>
      <c r="W21" s="104"/>
      <c r="X21" s="105"/>
      <c r="Y21" s="42"/>
      <c r="Z21" s="84" t="str">
        <f>Z3</f>
        <v>Erich Zänger</v>
      </c>
      <c r="AA21" s="51"/>
      <c r="AB21" s="106" t="str">
        <f>Z6</f>
        <v>Karin Wiener</v>
      </c>
      <c r="AC21" s="106"/>
      <c r="AD21" s="106"/>
      <c r="AE21" s="107"/>
      <c r="AF21" s="16"/>
      <c r="AG21" s="100">
        <v>1</v>
      </c>
      <c r="AH21" s="100"/>
      <c r="AI21" s="43" t="s">
        <v>28</v>
      </c>
      <c r="AJ21" s="100">
        <v>1</v>
      </c>
      <c r="AK21" s="101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5" customFormat="1" ht="2.25" customHeight="1">
      <c r="A22" s="55"/>
      <c r="B22" s="56"/>
      <c r="C22" s="56"/>
      <c r="D22" s="57"/>
      <c r="E22" s="57"/>
      <c r="F22" s="58"/>
      <c r="G22" s="59"/>
      <c r="H22" s="59"/>
      <c r="I22" s="59"/>
      <c r="J22" s="59"/>
      <c r="K22" s="59"/>
      <c r="L22" s="59"/>
      <c r="M22" s="60"/>
      <c r="N22" s="59"/>
      <c r="O22" s="59"/>
      <c r="P22" s="59"/>
      <c r="Q22" s="59"/>
      <c r="R22" s="59"/>
      <c r="S22" s="76"/>
      <c r="T22" s="58"/>
      <c r="U22" s="59"/>
      <c r="V22" s="59"/>
      <c r="W22" s="59"/>
      <c r="X22" s="76"/>
      <c r="Y22" s="58"/>
      <c r="Z22" s="61"/>
      <c r="AA22" s="61"/>
      <c r="AB22" s="61"/>
      <c r="AC22" s="61"/>
      <c r="AD22" s="61"/>
      <c r="AE22" s="61"/>
      <c r="AF22" s="58"/>
      <c r="AG22" s="58"/>
      <c r="AH22" s="58"/>
      <c r="AI22" s="56"/>
      <c r="AJ22" s="58"/>
      <c r="AK22" s="62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3.5" customHeight="1">
      <c r="A23" s="39">
        <v>7</v>
      </c>
      <c r="B23" s="92" t="s">
        <v>24</v>
      </c>
      <c r="C23" s="122"/>
      <c r="D23" s="93">
        <v>1</v>
      </c>
      <c r="E23" s="94"/>
      <c r="F23" s="40"/>
      <c r="G23" s="104">
        <f>S7</f>
        <v>6</v>
      </c>
      <c r="H23" s="104"/>
      <c r="I23" s="104"/>
      <c r="J23" s="104"/>
      <c r="K23" s="104"/>
      <c r="L23" s="104"/>
      <c r="M23" s="41" t="s">
        <v>28</v>
      </c>
      <c r="N23" s="104">
        <f>S8</f>
        <v>7</v>
      </c>
      <c r="O23" s="104"/>
      <c r="P23" s="104"/>
      <c r="Q23" s="104"/>
      <c r="R23" s="104"/>
      <c r="S23" s="105"/>
      <c r="T23" s="42"/>
      <c r="U23" s="104">
        <f>K7</f>
        <v>2</v>
      </c>
      <c r="V23" s="104"/>
      <c r="W23" s="104"/>
      <c r="X23" s="105"/>
      <c r="Y23" s="42"/>
      <c r="Z23" s="86" t="str">
        <f>Z6</f>
        <v>Karin Wiener</v>
      </c>
      <c r="AA23" s="51"/>
      <c r="AB23" s="106" t="str">
        <f>AG4</f>
        <v>Hannelore Frohring</v>
      </c>
      <c r="AC23" s="106"/>
      <c r="AD23" s="106"/>
      <c r="AE23" s="107"/>
      <c r="AF23" s="16"/>
      <c r="AG23" s="100">
        <v>1</v>
      </c>
      <c r="AH23" s="100"/>
      <c r="AI23" s="43" t="s">
        <v>28</v>
      </c>
      <c r="AJ23" s="100">
        <v>1</v>
      </c>
      <c r="AK23" s="101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3.5" customHeight="1">
      <c r="A24" s="39">
        <v>8</v>
      </c>
      <c r="B24" s="123"/>
      <c r="C24" s="124"/>
      <c r="D24" s="120">
        <v>2</v>
      </c>
      <c r="E24" s="121"/>
      <c r="F24" s="40"/>
      <c r="G24" s="104">
        <f>K6</f>
        <v>1</v>
      </c>
      <c r="H24" s="104"/>
      <c r="I24" s="104"/>
      <c r="J24" s="104"/>
      <c r="K24" s="104"/>
      <c r="L24" s="104"/>
      <c r="M24" s="41" t="s">
        <v>28</v>
      </c>
      <c r="N24" s="104">
        <f>K8</f>
        <v>3</v>
      </c>
      <c r="O24" s="104"/>
      <c r="P24" s="104"/>
      <c r="Q24" s="104"/>
      <c r="R24" s="104"/>
      <c r="S24" s="105"/>
      <c r="T24" s="42"/>
      <c r="U24" s="104">
        <f>S6</f>
        <v>5</v>
      </c>
      <c r="V24" s="104"/>
      <c r="W24" s="104"/>
      <c r="X24" s="105"/>
      <c r="Y24" s="42"/>
      <c r="Z24" s="86" t="str">
        <f>Z7</f>
        <v>Harald Jopp</v>
      </c>
      <c r="AA24" s="51"/>
      <c r="AB24" s="106" t="str">
        <f>Z5</f>
        <v>Tine Hechenberger</v>
      </c>
      <c r="AC24" s="106"/>
      <c r="AD24" s="106"/>
      <c r="AE24" s="107"/>
      <c r="AF24" s="16"/>
      <c r="AG24" s="100">
        <v>1</v>
      </c>
      <c r="AH24" s="100"/>
      <c r="AI24" s="43" t="s">
        <v>28</v>
      </c>
      <c r="AJ24" s="100">
        <v>1</v>
      </c>
      <c r="AK24" s="101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s="5" customFormat="1" ht="2.25" customHeight="1">
      <c r="A25" s="55"/>
      <c r="B25" s="56"/>
      <c r="C25" s="56"/>
      <c r="D25" s="57"/>
      <c r="E25" s="57"/>
      <c r="F25" s="58"/>
      <c r="G25" s="59"/>
      <c r="H25" s="59"/>
      <c r="I25" s="59"/>
      <c r="J25" s="59"/>
      <c r="K25" s="59"/>
      <c r="L25" s="59"/>
      <c r="M25" s="60"/>
      <c r="N25" s="59"/>
      <c r="O25" s="59"/>
      <c r="P25" s="59"/>
      <c r="Q25" s="59"/>
      <c r="R25" s="59"/>
      <c r="S25" s="76"/>
      <c r="T25" s="58"/>
      <c r="U25" s="59"/>
      <c r="V25" s="59"/>
      <c r="W25" s="59"/>
      <c r="X25" s="76"/>
      <c r="Y25" s="58"/>
      <c r="Z25" s="61"/>
      <c r="AA25" s="61"/>
      <c r="AB25" s="61"/>
      <c r="AC25" s="61"/>
      <c r="AD25" s="61"/>
      <c r="AE25" s="61"/>
      <c r="AF25" s="58"/>
      <c r="AG25" s="58"/>
      <c r="AH25" s="58"/>
      <c r="AI25" s="56"/>
      <c r="AJ25" s="58"/>
      <c r="AK25" s="62"/>
      <c r="AL25" s="7"/>
      <c r="AM25" s="7"/>
      <c r="AN25" s="7"/>
      <c r="AO25" s="7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3.5" customHeight="1">
      <c r="A26" s="39">
        <v>9</v>
      </c>
      <c r="B26" s="92" t="s">
        <v>25</v>
      </c>
      <c r="C26" s="122"/>
      <c r="D26" s="93">
        <v>1</v>
      </c>
      <c r="E26" s="94"/>
      <c r="F26" s="40"/>
      <c r="G26" s="104">
        <f>K7</f>
        <v>2</v>
      </c>
      <c r="H26" s="104"/>
      <c r="I26" s="104"/>
      <c r="J26" s="104"/>
      <c r="K26" s="104"/>
      <c r="L26" s="104"/>
      <c r="M26" s="41" t="s">
        <v>28</v>
      </c>
      <c r="N26" s="104">
        <f>K9</f>
        <v>4</v>
      </c>
      <c r="O26" s="104"/>
      <c r="P26" s="104"/>
      <c r="Q26" s="104"/>
      <c r="R26" s="104"/>
      <c r="S26" s="105"/>
      <c r="T26" s="42"/>
      <c r="U26" s="104">
        <f>K8</f>
        <v>3</v>
      </c>
      <c r="V26" s="104"/>
      <c r="W26" s="104"/>
      <c r="X26" s="105"/>
      <c r="Y26" s="42"/>
      <c r="Z26" s="86" t="str">
        <f>Z5</f>
        <v>Tine Hechenberger</v>
      </c>
      <c r="AA26" s="51"/>
      <c r="AB26" s="106" t="str">
        <f>Z4</f>
        <v>Rainer Flierl</v>
      </c>
      <c r="AC26" s="106"/>
      <c r="AD26" s="106"/>
      <c r="AE26" s="107"/>
      <c r="AF26" s="16"/>
      <c r="AG26" s="100">
        <v>1</v>
      </c>
      <c r="AH26" s="100"/>
      <c r="AI26" s="43" t="s">
        <v>28</v>
      </c>
      <c r="AJ26" s="100">
        <v>1</v>
      </c>
      <c r="AK26" s="101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3.5" customHeight="1">
      <c r="A27" s="39">
        <v>10</v>
      </c>
      <c r="B27" s="123"/>
      <c r="C27" s="124"/>
      <c r="D27" s="120">
        <v>2</v>
      </c>
      <c r="E27" s="121"/>
      <c r="F27" s="40"/>
      <c r="G27" s="104">
        <f>S6</f>
        <v>5</v>
      </c>
      <c r="H27" s="104"/>
      <c r="I27" s="104"/>
      <c r="J27" s="104"/>
      <c r="K27" s="104"/>
      <c r="L27" s="104"/>
      <c r="M27" s="41" t="s">
        <v>28</v>
      </c>
      <c r="N27" s="104">
        <f>S8</f>
        <v>7</v>
      </c>
      <c r="O27" s="104"/>
      <c r="P27" s="104"/>
      <c r="Q27" s="104"/>
      <c r="R27" s="104"/>
      <c r="S27" s="105"/>
      <c r="T27" s="42"/>
      <c r="U27" s="104">
        <f>S7</f>
        <v>6</v>
      </c>
      <c r="V27" s="104"/>
      <c r="W27" s="104"/>
      <c r="X27" s="105"/>
      <c r="Y27" s="42"/>
      <c r="Z27" s="86" t="str">
        <f>Z6</f>
        <v>Karin Wiener</v>
      </c>
      <c r="AA27" s="51"/>
      <c r="AB27" s="106" t="str">
        <f>AG3</f>
        <v>Renate Goblirsch</v>
      </c>
      <c r="AC27" s="106"/>
      <c r="AD27" s="106"/>
      <c r="AE27" s="107"/>
      <c r="AF27" s="16"/>
      <c r="AG27" s="100">
        <v>1</v>
      </c>
      <c r="AH27" s="100"/>
      <c r="AI27" s="43" t="s">
        <v>28</v>
      </c>
      <c r="AJ27" s="100">
        <v>1</v>
      </c>
      <c r="AK27" s="101"/>
      <c r="AL27" s="7"/>
      <c r="AM27" s="7"/>
      <c r="AN27" s="7"/>
      <c r="AO27" s="7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s="5" customFormat="1" ht="2.25" customHeight="1">
      <c r="A28" s="55"/>
      <c r="B28" s="56"/>
      <c r="C28" s="56"/>
      <c r="D28" s="57"/>
      <c r="E28" s="57"/>
      <c r="F28" s="58"/>
      <c r="G28" s="59"/>
      <c r="H28" s="59"/>
      <c r="I28" s="59"/>
      <c r="J28" s="59"/>
      <c r="K28" s="59"/>
      <c r="L28" s="59"/>
      <c r="M28" s="60"/>
      <c r="N28" s="59"/>
      <c r="O28" s="59"/>
      <c r="P28" s="59"/>
      <c r="Q28" s="59"/>
      <c r="R28" s="59"/>
      <c r="S28" s="76"/>
      <c r="T28" s="58"/>
      <c r="U28" s="59"/>
      <c r="V28" s="59"/>
      <c r="W28" s="59"/>
      <c r="X28" s="76"/>
      <c r="Y28" s="58"/>
      <c r="Z28" s="61"/>
      <c r="AA28" s="61"/>
      <c r="AB28" s="61"/>
      <c r="AC28" s="61"/>
      <c r="AD28" s="61"/>
      <c r="AE28" s="61"/>
      <c r="AF28" s="58"/>
      <c r="AG28" s="58"/>
      <c r="AH28" s="58"/>
      <c r="AI28" s="56"/>
      <c r="AJ28" s="58"/>
      <c r="AK28" s="62"/>
      <c r="AL28" s="7"/>
      <c r="AM28" s="7"/>
      <c r="AN28" s="7"/>
      <c r="AO28" s="7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3.5" customHeight="1">
      <c r="A29" s="39">
        <v>11</v>
      </c>
      <c r="B29" s="92" t="s">
        <v>26</v>
      </c>
      <c r="C29" s="122"/>
      <c r="D29" s="93">
        <v>1</v>
      </c>
      <c r="E29" s="94"/>
      <c r="F29" s="40"/>
      <c r="G29" s="104">
        <f>S7</f>
        <v>6</v>
      </c>
      <c r="H29" s="104"/>
      <c r="I29" s="104"/>
      <c r="J29" s="104"/>
      <c r="K29" s="104"/>
      <c r="L29" s="104"/>
      <c r="M29" s="41" t="s">
        <v>28</v>
      </c>
      <c r="N29" s="104">
        <f>K6</f>
        <v>1</v>
      </c>
      <c r="O29" s="104"/>
      <c r="P29" s="104"/>
      <c r="Q29" s="104"/>
      <c r="R29" s="104"/>
      <c r="S29" s="105"/>
      <c r="T29" s="42"/>
      <c r="U29" s="104">
        <f>K9</f>
        <v>4</v>
      </c>
      <c r="V29" s="104"/>
      <c r="W29" s="104"/>
      <c r="X29" s="105"/>
      <c r="Y29" s="42"/>
      <c r="Z29" s="86" t="str">
        <f>Z7</f>
        <v>Harald Jopp</v>
      </c>
      <c r="AA29" s="51"/>
      <c r="AB29" s="108" t="str">
        <f>Z3</f>
        <v>Erich Zänger</v>
      </c>
      <c r="AC29" s="108"/>
      <c r="AD29" s="108"/>
      <c r="AE29" s="109"/>
      <c r="AF29" s="16"/>
      <c r="AG29" s="100">
        <v>1</v>
      </c>
      <c r="AH29" s="100"/>
      <c r="AI29" s="43" t="s">
        <v>28</v>
      </c>
      <c r="AJ29" s="100">
        <v>1</v>
      </c>
      <c r="AK29" s="101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3.5" customHeight="1">
      <c r="A30" s="39">
        <v>12</v>
      </c>
      <c r="B30" s="123"/>
      <c r="C30" s="124"/>
      <c r="D30" s="120">
        <v>2</v>
      </c>
      <c r="E30" s="121"/>
      <c r="F30" s="40"/>
      <c r="G30" s="104">
        <f>K7</f>
        <v>2</v>
      </c>
      <c r="H30" s="104"/>
      <c r="I30" s="104"/>
      <c r="J30" s="104"/>
      <c r="K30" s="104"/>
      <c r="L30" s="104"/>
      <c r="M30" s="41" t="s">
        <v>28</v>
      </c>
      <c r="N30" s="104">
        <f>S8</f>
        <v>7</v>
      </c>
      <c r="O30" s="104"/>
      <c r="P30" s="104"/>
      <c r="Q30" s="104"/>
      <c r="R30" s="104"/>
      <c r="S30" s="105"/>
      <c r="T30" s="42"/>
      <c r="U30" s="104">
        <f>S6</f>
        <v>5</v>
      </c>
      <c r="V30" s="104"/>
      <c r="W30" s="104"/>
      <c r="X30" s="105"/>
      <c r="Y30" s="42"/>
      <c r="Z30" s="86" t="str">
        <f>Z5</f>
        <v>Tine Hechenberger</v>
      </c>
      <c r="AA30" s="51"/>
      <c r="AB30" s="106" t="str">
        <f>Z6</f>
        <v>Karin Wiener</v>
      </c>
      <c r="AC30" s="106"/>
      <c r="AD30" s="106"/>
      <c r="AE30" s="107"/>
      <c r="AF30" s="16"/>
      <c r="AG30" s="100">
        <v>1</v>
      </c>
      <c r="AH30" s="100"/>
      <c r="AI30" s="43" t="s">
        <v>28</v>
      </c>
      <c r="AJ30" s="100">
        <v>1</v>
      </c>
      <c r="AK30" s="101"/>
      <c r="AL30" s="11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s="5" customFormat="1" ht="2.25" customHeight="1">
      <c r="A31" s="55">
        <v>12</v>
      </c>
      <c r="B31" s="60"/>
      <c r="C31" s="60"/>
      <c r="D31" s="57"/>
      <c r="E31" s="57"/>
      <c r="F31" s="58"/>
      <c r="G31" s="59"/>
      <c r="H31" s="59"/>
      <c r="I31" s="59"/>
      <c r="J31" s="59"/>
      <c r="K31" s="59"/>
      <c r="L31" s="59"/>
      <c r="M31" s="60"/>
      <c r="N31" s="59"/>
      <c r="O31" s="59"/>
      <c r="P31" s="59"/>
      <c r="Q31" s="59"/>
      <c r="R31" s="59"/>
      <c r="S31" s="76"/>
      <c r="T31" s="58"/>
      <c r="U31" s="59"/>
      <c r="V31" s="59"/>
      <c r="W31" s="59"/>
      <c r="X31" s="76"/>
      <c r="Y31" s="58"/>
      <c r="Z31" s="61"/>
      <c r="AA31" s="61"/>
      <c r="AB31" s="61"/>
      <c r="AC31" s="61"/>
      <c r="AD31" s="61"/>
      <c r="AE31" s="61"/>
      <c r="AF31" s="58"/>
      <c r="AG31" s="58"/>
      <c r="AH31" s="58"/>
      <c r="AI31" s="56"/>
      <c r="AJ31" s="58"/>
      <c r="AK31" s="62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3.5" customHeight="1">
      <c r="A32" s="39">
        <v>13</v>
      </c>
      <c r="B32" s="92" t="s">
        <v>27</v>
      </c>
      <c r="C32" s="122"/>
      <c r="D32" s="93">
        <v>1</v>
      </c>
      <c r="E32" s="94"/>
      <c r="F32" s="40"/>
      <c r="G32" s="104">
        <f>K8</f>
        <v>3</v>
      </c>
      <c r="H32" s="104"/>
      <c r="I32" s="104"/>
      <c r="J32" s="104"/>
      <c r="K32" s="104"/>
      <c r="L32" s="104"/>
      <c r="M32" s="41" t="s">
        <v>28</v>
      </c>
      <c r="N32" s="104">
        <f>S6</f>
        <v>5</v>
      </c>
      <c r="O32" s="104"/>
      <c r="P32" s="104"/>
      <c r="Q32" s="104"/>
      <c r="R32" s="104"/>
      <c r="S32" s="105"/>
      <c r="T32" s="42"/>
      <c r="U32" s="104">
        <f>K7</f>
        <v>2</v>
      </c>
      <c r="V32" s="104"/>
      <c r="W32" s="104"/>
      <c r="X32" s="105"/>
      <c r="Y32" s="42"/>
      <c r="Z32" s="86" t="str">
        <f>Z4</f>
        <v>Rainer Flierl</v>
      </c>
      <c r="AA32" s="51"/>
      <c r="AB32" s="106" t="str">
        <f>Z7</f>
        <v>Harald Jopp</v>
      </c>
      <c r="AC32" s="106"/>
      <c r="AD32" s="106"/>
      <c r="AE32" s="107"/>
      <c r="AF32" s="16"/>
      <c r="AG32" s="100">
        <v>1</v>
      </c>
      <c r="AH32" s="100"/>
      <c r="AI32" s="43" t="s">
        <v>28</v>
      </c>
      <c r="AJ32" s="100">
        <v>1</v>
      </c>
      <c r="AK32" s="101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3.5" customHeight="1">
      <c r="A33" s="39">
        <v>14</v>
      </c>
      <c r="B33" s="123"/>
      <c r="C33" s="124"/>
      <c r="D33" s="120">
        <v>2</v>
      </c>
      <c r="E33" s="121"/>
      <c r="F33" s="40"/>
      <c r="G33" s="104">
        <f>S7</f>
        <v>6</v>
      </c>
      <c r="H33" s="104"/>
      <c r="I33" s="104"/>
      <c r="J33" s="104"/>
      <c r="K33" s="104"/>
      <c r="L33" s="104"/>
      <c r="M33" s="41" t="s">
        <v>28</v>
      </c>
      <c r="N33" s="104">
        <f>K9</f>
        <v>4</v>
      </c>
      <c r="O33" s="104"/>
      <c r="P33" s="104"/>
      <c r="Q33" s="104"/>
      <c r="R33" s="104"/>
      <c r="S33" s="105"/>
      <c r="T33" s="42"/>
      <c r="U33" s="104">
        <f>K6</f>
        <v>1</v>
      </c>
      <c r="V33" s="104"/>
      <c r="W33" s="104"/>
      <c r="X33" s="105"/>
      <c r="Y33" s="42"/>
      <c r="Z33" s="84" t="str">
        <f>Z3</f>
        <v>Erich Zänger</v>
      </c>
      <c r="AA33" s="51"/>
      <c r="AB33" s="106" t="str">
        <f>Z5</f>
        <v>Tine Hechenberger</v>
      </c>
      <c r="AC33" s="106"/>
      <c r="AD33" s="106"/>
      <c r="AE33" s="107"/>
      <c r="AF33" s="16"/>
      <c r="AG33" s="100">
        <v>1</v>
      </c>
      <c r="AH33" s="100"/>
      <c r="AI33" s="43" t="s">
        <v>28</v>
      </c>
      <c r="AJ33" s="100">
        <v>1</v>
      </c>
      <c r="AK33" s="101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s="5" customFormat="1" ht="2.25" customHeight="1">
      <c r="A34" s="55"/>
      <c r="B34" s="56"/>
      <c r="C34" s="56"/>
      <c r="D34" s="57"/>
      <c r="E34" s="57"/>
      <c r="F34" s="58"/>
      <c r="G34" s="59"/>
      <c r="H34" s="59"/>
      <c r="I34" s="59"/>
      <c r="J34" s="59"/>
      <c r="K34" s="59"/>
      <c r="L34" s="59"/>
      <c r="M34" s="63"/>
      <c r="N34" s="59"/>
      <c r="O34" s="59"/>
      <c r="P34" s="59"/>
      <c r="Q34" s="59"/>
      <c r="R34" s="59"/>
      <c r="S34" s="76"/>
      <c r="T34" s="58"/>
      <c r="U34" s="59"/>
      <c r="V34" s="59"/>
      <c r="W34" s="59"/>
      <c r="X34" s="76"/>
      <c r="Y34" s="58"/>
      <c r="Z34" s="61"/>
      <c r="AA34" s="61"/>
      <c r="AB34" s="61"/>
      <c r="AC34" s="61"/>
      <c r="AD34" s="61"/>
      <c r="AE34" s="61"/>
      <c r="AF34" s="58"/>
      <c r="AG34" s="58"/>
      <c r="AH34" s="58"/>
      <c r="AI34" s="58"/>
      <c r="AJ34" s="58"/>
      <c r="AK34" s="62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13.5" customHeight="1">
      <c r="A35" s="39">
        <v>15</v>
      </c>
      <c r="B35" s="132" t="s">
        <v>32</v>
      </c>
      <c r="C35" s="133"/>
      <c r="D35" s="93">
        <v>1</v>
      </c>
      <c r="E35" s="94"/>
      <c r="F35" s="40"/>
      <c r="G35" s="104">
        <f>K6</f>
        <v>1</v>
      </c>
      <c r="H35" s="104"/>
      <c r="I35" s="104"/>
      <c r="J35" s="104"/>
      <c r="K35" s="104"/>
      <c r="L35" s="104"/>
      <c r="M35" s="41" t="s">
        <v>28</v>
      </c>
      <c r="N35" s="104">
        <f>S6</f>
        <v>5</v>
      </c>
      <c r="O35" s="104"/>
      <c r="P35" s="104"/>
      <c r="Q35" s="104"/>
      <c r="R35" s="104"/>
      <c r="S35" s="105"/>
      <c r="T35" s="42"/>
      <c r="U35" s="104">
        <f>S8</f>
        <v>7</v>
      </c>
      <c r="V35" s="104"/>
      <c r="W35" s="104"/>
      <c r="X35" s="105"/>
      <c r="Y35" s="42"/>
      <c r="Z35" s="86" t="str">
        <f>Z7</f>
        <v>Harald Jopp</v>
      </c>
      <c r="AA35" s="51"/>
      <c r="AB35" s="106" t="str">
        <f>AG4</f>
        <v>Hannelore Frohring</v>
      </c>
      <c r="AC35" s="106"/>
      <c r="AD35" s="106"/>
      <c r="AE35" s="107"/>
      <c r="AF35" s="16"/>
      <c r="AG35" s="137">
        <v>1</v>
      </c>
      <c r="AH35" s="100"/>
      <c r="AI35" s="43" t="s">
        <v>28</v>
      </c>
      <c r="AJ35" s="100">
        <v>1</v>
      </c>
      <c r="AK35" s="101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37" ht="13.5" customHeight="1">
      <c r="A36" s="48">
        <v>16</v>
      </c>
      <c r="B36" s="123"/>
      <c r="C36" s="124"/>
      <c r="D36" s="121">
        <v>2</v>
      </c>
      <c r="E36" s="121"/>
      <c r="F36" s="40"/>
      <c r="G36" s="104">
        <f>K7</f>
        <v>2</v>
      </c>
      <c r="H36" s="104"/>
      <c r="I36" s="104"/>
      <c r="J36" s="104"/>
      <c r="K36" s="104"/>
      <c r="L36" s="104"/>
      <c r="M36" s="41" t="s">
        <v>28</v>
      </c>
      <c r="N36" s="104">
        <f>S7</f>
        <v>6</v>
      </c>
      <c r="O36" s="104"/>
      <c r="P36" s="104"/>
      <c r="Q36" s="104"/>
      <c r="R36" s="104"/>
      <c r="S36" s="105"/>
      <c r="T36" s="42"/>
      <c r="U36" s="104">
        <f>K8</f>
        <v>3</v>
      </c>
      <c r="V36" s="104"/>
      <c r="W36" s="104"/>
      <c r="X36" s="105"/>
      <c r="Y36" s="42"/>
      <c r="Z36" s="86" t="str">
        <f>Z4</f>
        <v>Rainer Flierl</v>
      </c>
      <c r="AA36" s="51"/>
      <c r="AB36" s="108" t="str">
        <f>Z3</f>
        <v>Erich Zänger</v>
      </c>
      <c r="AC36" s="108"/>
      <c r="AD36" s="108"/>
      <c r="AE36" s="109"/>
      <c r="AF36" s="16"/>
      <c r="AG36" s="137">
        <v>1</v>
      </c>
      <c r="AH36" s="100"/>
      <c r="AI36" s="43" t="s">
        <v>28</v>
      </c>
      <c r="AJ36" s="100">
        <v>1</v>
      </c>
      <c r="AK36" s="101"/>
    </row>
    <row r="37" spans="1:37" ht="2.25" customHeight="1">
      <c r="A37" s="55"/>
      <c r="B37" s="56"/>
      <c r="C37" s="56"/>
      <c r="D37" s="57"/>
      <c r="E37" s="57"/>
      <c r="F37" s="58"/>
      <c r="G37" s="59"/>
      <c r="H37" s="59"/>
      <c r="I37" s="59"/>
      <c r="J37" s="59"/>
      <c r="K37" s="59"/>
      <c r="L37" s="59"/>
      <c r="M37" s="60"/>
      <c r="N37" s="59"/>
      <c r="O37" s="59"/>
      <c r="P37" s="59"/>
      <c r="Q37" s="59"/>
      <c r="R37" s="59"/>
      <c r="S37" s="76"/>
      <c r="T37" s="58"/>
      <c r="U37" s="59"/>
      <c r="V37" s="59"/>
      <c r="W37" s="59"/>
      <c r="X37" s="76"/>
      <c r="Y37" s="58"/>
      <c r="Z37" s="61"/>
      <c r="AA37" s="61"/>
      <c r="AB37" s="61"/>
      <c r="AC37" s="61"/>
      <c r="AD37" s="64"/>
      <c r="AE37" s="61"/>
      <c r="AF37" s="58"/>
      <c r="AG37" s="65"/>
      <c r="AH37" s="58"/>
      <c r="AI37" s="56"/>
      <c r="AJ37" s="58"/>
      <c r="AK37" s="62"/>
    </row>
    <row r="38" spans="1:37" ht="13.5" customHeight="1">
      <c r="A38" s="48">
        <v>17</v>
      </c>
      <c r="B38" s="92" t="s">
        <v>33</v>
      </c>
      <c r="C38" s="122"/>
      <c r="D38" s="94">
        <v>1</v>
      </c>
      <c r="E38" s="94"/>
      <c r="F38" s="40"/>
      <c r="G38" s="104">
        <f>K8</f>
        <v>3</v>
      </c>
      <c r="H38" s="104"/>
      <c r="I38" s="104"/>
      <c r="J38" s="104"/>
      <c r="K38" s="104"/>
      <c r="L38" s="104"/>
      <c r="M38" s="41" t="s">
        <v>28</v>
      </c>
      <c r="N38" s="104">
        <f>S8</f>
        <v>7</v>
      </c>
      <c r="O38" s="104"/>
      <c r="P38" s="104"/>
      <c r="Q38" s="104"/>
      <c r="R38" s="104"/>
      <c r="S38" s="105"/>
      <c r="T38" s="42"/>
      <c r="U38" s="104">
        <f>K7</f>
        <v>2</v>
      </c>
      <c r="V38" s="104"/>
      <c r="W38" s="104"/>
      <c r="X38" s="105"/>
      <c r="Y38" s="42"/>
      <c r="Z38" s="86" t="str">
        <f>Z7</f>
        <v>Harald Jopp</v>
      </c>
      <c r="AA38" s="51"/>
      <c r="AB38" s="106" t="str">
        <f>AG3</f>
        <v>Renate Goblirsch</v>
      </c>
      <c r="AC38" s="106"/>
      <c r="AD38" s="106"/>
      <c r="AE38" s="107"/>
      <c r="AF38" s="16"/>
      <c r="AG38" s="137">
        <v>1</v>
      </c>
      <c r="AH38" s="100"/>
      <c r="AI38" s="43" t="s">
        <v>28</v>
      </c>
      <c r="AJ38" s="100">
        <v>1</v>
      </c>
      <c r="AK38" s="101"/>
    </row>
    <row r="39" spans="1:37" ht="13.5" customHeight="1">
      <c r="A39" s="48">
        <v>18</v>
      </c>
      <c r="B39" s="123"/>
      <c r="C39" s="124"/>
      <c r="D39" s="121">
        <v>2</v>
      </c>
      <c r="E39" s="121"/>
      <c r="F39" s="40"/>
      <c r="G39" s="104">
        <f>K9</f>
        <v>4</v>
      </c>
      <c r="H39" s="104"/>
      <c r="I39" s="104"/>
      <c r="J39" s="104"/>
      <c r="K39" s="104"/>
      <c r="L39" s="104"/>
      <c r="M39" s="41" t="s">
        <v>28</v>
      </c>
      <c r="N39" s="104">
        <f>K6</f>
        <v>1</v>
      </c>
      <c r="O39" s="104"/>
      <c r="P39" s="104"/>
      <c r="Q39" s="104"/>
      <c r="R39" s="104"/>
      <c r="S39" s="105"/>
      <c r="T39" s="42"/>
      <c r="U39" s="104">
        <f>S7</f>
        <v>6</v>
      </c>
      <c r="V39" s="104"/>
      <c r="W39" s="104"/>
      <c r="X39" s="105"/>
      <c r="Y39" s="42"/>
      <c r="Z39" s="86" t="str">
        <f>Z4</f>
        <v>Rainer Flierl</v>
      </c>
      <c r="AA39" s="51"/>
      <c r="AB39" s="106" t="str">
        <f>Z7</f>
        <v>Harald Jopp</v>
      </c>
      <c r="AC39" s="106"/>
      <c r="AD39" s="106"/>
      <c r="AE39" s="107"/>
      <c r="AF39" s="16"/>
      <c r="AG39" s="137">
        <v>1</v>
      </c>
      <c r="AH39" s="100"/>
      <c r="AI39" s="43" t="s">
        <v>28</v>
      </c>
      <c r="AJ39" s="100">
        <v>1</v>
      </c>
      <c r="AK39" s="101"/>
    </row>
    <row r="40" spans="1:37" ht="2.25" customHeight="1">
      <c r="A40" s="55"/>
      <c r="B40" s="56"/>
      <c r="C40" s="56"/>
      <c r="D40" s="57"/>
      <c r="E40" s="57"/>
      <c r="F40" s="58"/>
      <c r="G40" s="58"/>
      <c r="H40" s="58"/>
      <c r="I40" s="58"/>
      <c r="J40" s="58"/>
      <c r="K40" s="58"/>
      <c r="L40" s="58"/>
      <c r="M40" s="60"/>
      <c r="N40" s="58"/>
      <c r="O40" s="58"/>
      <c r="P40" s="58"/>
      <c r="Q40" s="58"/>
      <c r="R40" s="58"/>
      <c r="S40" s="77"/>
      <c r="T40" s="58"/>
      <c r="U40" s="58"/>
      <c r="V40" s="58"/>
      <c r="W40" s="58"/>
      <c r="X40" s="77"/>
      <c r="Y40" s="58"/>
      <c r="Z40" s="61"/>
      <c r="AA40" s="61"/>
      <c r="AB40" s="61"/>
      <c r="AC40" s="61"/>
      <c r="AD40" s="64"/>
      <c r="AE40" s="61"/>
      <c r="AF40" s="58"/>
      <c r="AG40" s="65"/>
      <c r="AH40" s="58"/>
      <c r="AI40" s="56"/>
      <c r="AJ40" s="58"/>
      <c r="AK40" s="62"/>
    </row>
    <row r="41" spans="1:37" ht="13.5" customHeight="1">
      <c r="A41" s="48">
        <v>19</v>
      </c>
      <c r="B41" s="92" t="s">
        <v>34</v>
      </c>
      <c r="C41" s="122"/>
      <c r="D41" s="93">
        <v>1</v>
      </c>
      <c r="E41" s="94"/>
      <c r="F41" s="40"/>
      <c r="G41" s="104">
        <f>K7</f>
        <v>2</v>
      </c>
      <c r="H41" s="104"/>
      <c r="I41" s="104"/>
      <c r="J41" s="104"/>
      <c r="K41" s="104"/>
      <c r="L41" s="104"/>
      <c r="M41" s="41" t="s">
        <v>28</v>
      </c>
      <c r="N41" s="104">
        <f>S6</f>
        <v>5</v>
      </c>
      <c r="O41" s="104"/>
      <c r="P41" s="104"/>
      <c r="Q41" s="104"/>
      <c r="R41" s="104"/>
      <c r="S41" s="105"/>
      <c r="T41" s="42"/>
      <c r="U41" s="104">
        <f>S8</f>
        <v>7</v>
      </c>
      <c r="V41" s="104"/>
      <c r="W41" s="104"/>
      <c r="X41" s="105"/>
      <c r="Y41" s="42"/>
      <c r="Z41" s="84" t="str">
        <f>Z3</f>
        <v>Erich Zänger</v>
      </c>
      <c r="AA41" s="51"/>
      <c r="AB41" s="106" t="str">
        <f>Z4</f>
        <v>Rainer Flierl</v>
      </c>
      <c r="AC41" s="106"/>
      <c r="AD41" s="106"/>
      <c r="AE41" s="107"/>
      <c r="AF41" s="16"/>
      <c r="AG41" s="137">
        <v>1</v>
      </c>
      <c r="AH41" s="100"/>
      <c r="AI41" s="43" t="s">
        <v>28</v>
      </c>
      <c r="AJ41" s="100">
        <v>1</v>
      </c>
      <c r="AK41" s="101"/>
    </row>
    <row r="42" spans="1:37" ht="13.5" customHeight="1">
      <c r="A42" s="49">
        <v>20</v>
      </c>
      <c r="B42" s="123"/>
      <c r="C42" s="124"/>
      <c r="D42" s="120">
        <v>2</v>
      </c>
      <c r="E42" s="121"/>
      <c r="F42" s="40"/>
      <c r="G42" s="104">
        <f>K8</f>
        <v>3</v>
      </c>
      <c r="H42" s="104"/>
      <c r="I42" s="104"/>
      <c r="J42" s="104"/>
      <c r="K42" s="104"/>
      <c r="L42" s="104"/>
      <c r="M42" s="41" t="s">
        <v>28</v>
      </c>
      <c r="N42" s="104">
        <f>S7</f>
        <v>6</v>
      </c>
      <c r="O42" s="104"/>
      <c r="P42" s="104"/>
      <c r="Q42" s="104"/>
      <c r="R42" s="104"/>
      <c r="S42" s="105"/>
      <c r="T42" s="42"/>
      <c r="U42" s="104">
        <f>K9</f>
        <v>4</v>
      </c>
      <c r="V42" s="104"/>
      <c r="W42" s="104"/>
      <c r="X42" s="105"/>
      <c r="Y42" s="42"/>
      <c r="Z42" s="86" t="str">
        <f>Z6</f>
        <v>Karin Wiener</v>
      </c>
      <c r="AA42" s="51"/>
      <c r="AB42" s="108" t="str">
        <f>Z3</f>
        <v>Erich Zänger</v>
      </c>
      <c r="AC42" s="108"/>
      <c r="AD42" s="108"/>
      <c r="AE42" s="109"/>
      <c r="AF42" s="16"/>
      <c r="AG42" s="137">
        <v>1</v>
      </c>
      <c r="AH42" s="100"/>
      <c r="AI42" s="43" t="s">
        <v>28</v>
      </c>
      <c r="AJ42" s="100">
        <v>1</v>
      </c>
      <c r="AK42" s="101"/>
    </row>
    <row r="43" spans="1:37" ht="2.25" customHeight="1">
      <c r="A43" s="55">
        <v>12</v>
      </c>
      <c r="B43" s="66"/>
      <c r="C43" s="67"/>
      <c r="D43" s="57"/>
      <c r="E43" s="57"/>
      <c r="F43" s="58"/>
      <c r="G43" s="59"/>
      <c r="H43" s="59"/>
      <c r="I43" s="59"/>
      <c r="J43" s="59"/>
      <c r="K43" s="59"/>
      <c r="L43" s="59"/>
      <c r="M43" s="60"/>
      <c r="N43" s="59"/>
      <c r="O43" s="59"/>
      <c r="P43" s="59"/>
      <c r="Q43" s="59"/>
      <c r="R43" s="59"/>
      <c r="S43" s="76"/>
      <c r="T43" s="58"/>
      <c r="U43" s="59"/>
      <c r="V43" s="59"/>
      <c r="W43" s="59"/>
      <c r="X43" s="76"/>
      <c r="Y43" s="58"/>
      <c r="Z43" s="61"/>
      <c r="AA43" s="61"/>
      <c r="AB43" s="61"/>
      <c r="AC43" s="61"/>
      <c r="AD43" s="64"/>
      <c r="AE43" s="61"/>
      <c r="AF43" s="58"/>
      <c r="AG43" s="65"/>
      <c r="AH43" s="58"/>
      <c r="AI43" s="56"/>
      <c r="AJ43" s="58"/>
      <c r="AK43" s="62"/>
    </row>
    <row r="44" spans="1:37" ht="13.5" customHeight="1">
      <c r="A44" s="48">
        <v>21</v>
      </c>
      <c r="B44" s="92" t="s">
        <v>35</v>
      </c>
      <c r="C44" s="122"/>
      <c r="D44" s="94">
        <v>1</v>
      </c>
      <c r="E44" s="94"/>
      <c r="F44" s="40"/>
      <c r="G44" s="104">
        <f>K9</f>
        <v>4</v>
      </c>
      <c r="H44" s="104"/>
      <c r="I44" s="104"/>
      <c r="J44" s="104"/>
      <c r="K44" s="104"/>
      <c r="L44" s="104"/>
      <c r="M44" s="41" t="s">
        <v>28</v>
      </c>
      <c r="N44" s="104">
        <f>S8</f>
        <v>7</v>
      </c>
      <c r="O44" s="104"/>
      <c r="P44" s="104"/>
      <c r="Q44" s="104"/>
      <c r="R44" s="104"/>
      <c r="S44" s="105"/>
      <c r="T44" s="42"/>
      <c r="U44" s="104">
        <f>K6</f>
        <v>1</v>
      </c>
      <c r="V44" s="104"/>
      <c r="W44" s="104"/>
      <c r="X44" s="105"/>
      <c r="Y44" s="42"/>
      <c r="Z44" s="86" t="str">
        <f>Z5</f>
        <v>Tine Hechenberger</v>
      </c>
      <c r="AA44" s="51"/>
      <c r="AB44" s="106" t="str">
        <f>Z6</f>
        <v>Karin Wiener</v>
      </c>
      <c r="AC44" s="106"/>
      <c r="AD44" s="106"/>
      <c r="AE44" s="107"/>
      <c r="AF44" s="16"/>
      <c r="AG44" s="137">
        <v>1</v>
      </c>
      <c r="AH44" s="100"/>
      <c r="AI44" s="43" t="s">
        <v>28</v>
      </c>
      <c r="AJ44" s="100">
        <v>1</v>
      </c>
      <c r="AK44" s="101"/>
    </row>
    <row r="45" spans="1:37" ht="13.5" customHeight="1" thickBot="1">
      <c r="A45" s="69">
        <v>22</v>
      </c>
      <c r="B45" s="138"/>
      <c r="C45" s="139"/>
      <c r="D45" s="140">
        <v>2</v>
      </c>
      <c r="E45" s="141"/>
      <c r="F45" s="70"/>
      <c r="G45" s="142"/>
      <c r="H45" s="142"/>
      <c r="I45" s="142"/>
      <c r="J45" s="142"/>
      <c r="K45" s="142"/>
      <c r="L45" s="142"/>
      <c r="M45" s="71" t="s">
        <v>28</v>
      </c>
      <c r="N45" s="142"/>
      <c r="O45" s="142"/>
      <c r="P45" s="142"/>
      <c r="Q45" s="142"/>
      <c r="R45" s="142"/>
      <c r="S45" s="143"/>
      <c r="T45" s="72"/>
      <c r="U45" s="142"/>
      <c r="V45" s="142"/>
      <c r="W45" s="142"/>
      <c r="X45" s="143"/>
      <c r="Y45" s="72"/>
      <c r="Z45" s="73"/>
      <c r="AA45" s="73"/>
      <c r="AB45" s="147"/>
      <c r="AC45" s="147"/>
      <c r="AD45" s="147"/>
      <c r="AE45" s="148"/>
      <c r="AF45" s="74"/>
      <c r="AG45" s="146"/>
      <c r="AH45" s="144"/>
      <c r="AI45" s="75" t="s">
        <v>28</v>
      </c>
      <c r="AJ45" s="144"/>
      <c r="AK45" s="145"/>
    </row>
  </sheetData>
  <sheetProtection/>
  <mergeCells count="191">
    <mergeCell ref="T11:X12"/>
    <mergeCell ref="AG7:AK7"/>
    <mergeCell ref="AJ41:AK41"/>
    <mergeCell ref="AJ42:AK42"/>
    <mergeCell ref="AJ39:AK39"/>
    <mergeCell ref="U38:X38"/>
    <mergeCell ref="AG38:AH38"/>
    <mergeCell ref="AJ38:AK38"/>
    <mergeCell ref="U39:X39"/>
    <mergeCell ref="AG39:AH39"/>
    <mergeCell ref="AB39:AE39"/>
    <mergeCell ref="AB38:AE38"/>
    <mergeCell ref="AJ45:AK45"/>
    <mergeCell ref="U44:X44"/>
    <mergeCell ref="AG44:AH44"/>
    <mergeCell ref="AJ44:AK44"/>
    <mergeCell ref="U45:X45"/>
    <mergeCell ref="AG45:AH45"/>
    <mergeCell ref="AB45:AE45"/>
    <mergeCell ref="AB44:AE44"/>
    <mergeCell ref="K9:O9"/>
    <mergeCell ref="S6:W6"/>
    <mergeCell ref="S7:W7"/>
    <mergeCell ref="S8:W8"/>
    <mergeCell ref="B41:C42"/>
    <mergeCell ref="D41:E41"/>
    <mergeCell ref="G41:L41"/>
    <mergeCell ref="N41:S41"/>
    <mergeCell ref="D42:E42"/>
    <mergeCell ref="G42:L42"/>
    <mergeCell ref="N42:S42"/>
    <mergeCell ref="U41:X41"/>
    <mergeCell ref="AG41:AH41"/>
    <mergeCell ref="U42:X42"/>
    <mergeCell ref="AG42:AH42"/>
    <mergeCell ref="AB42:AE42"/>
    <mergeCell ref="AB41:AE41"/>
    <mergeCell ref="B44:C45"/>
    <mergeCell ref="D44:E44"/>
    <mergeCell ref="G44:L44"/>
    <mergeCell ref="N44:S44"/>
    <mergeCell ref="D45:E45"/>
    <mergeCell ref="G45:L45"/>
    <mergeCell ref="N45:S45"/>
    <mergeCell ref="N35:S35"/>
    <mergeCell ref="D36:E36"/>
    <mergeCell ref="G36:L36"/>
    <mergeCell ref="N36:S36"/>
    <mergeCell ref="AJ35:AK35"/>
    <mergeCell ref="AB35:AE35"/>
    <mergeCell ref="U36:X36"/>
    <mergeCell ref="AG36:AH36"/>
    <mergeCell ref="AJ36:AK36"/>
    <mergeCell ref="AB36:AE36"/>
    <mergeCell ref="U35:X35"/>
    <mergeCell ref="AG35:AH35"/>
    <mergeCell ref="B38:C39"/>
    <mergeCell ref="D38:E38"/>
    <mergeCell ref="G38:L38"/>
    <mergeCell ref="N38:S38"/>
    <mergeCell ref="D39:E39"/>
    <mergeCell ref="G39:L39"/>
    <mergeCell ref="N39:S39"/>
    <mergeCell ref="D30:E30"/>
    <mergeCell ref="D29:E29"/>
    <mergeCell ref="D27:E27"/>
    <mergeCell ref="D26:E26"/>
    <mergeCell ref="A4:K4"/>
    <mergeCell ref="A3:K3"/>
    <mergeCell ref="B35:C36"/>
    <mergeCell ref="D35:E35"/>
    <mergeCell ref="G35:L35"/>
    <mergeCell ref="G14:L14"/>
    <mergeCell ref="B12:C12"/>
    <mergeCell ref="G23:L23"/>
    <mergeCell ref="D33:E33"/>
    <mergeCell ref="D32:E32"/>
    <mergeCell ref="G27:L27"/>
    <mergeCell ref="G26:L26"/>
    <mergeCell ref="G24:L24"/>
    <mergeCell ref="A6:F6"/>
    <mergeCell ref="D24:E24"/>
    <mergeCell ref="D23:E23"/>
    <mergeCell ref="G15:L15"/>
    <mergeCell ref="G20:L20"/>
    <mergeCell ref="G18:L18"/>
    <mergeCell ref="G17:L17"/>
    <mergeCell ref="G33:L33"/>
    <mergeCell ref="G32:L32"/>
    <mergeCell ref="G30:L30"/>
    <mergeCell ref="G29:L29"/>
    <mergeCell ref="D11:E12"/>
    <mergeCell ref="B17:C18"/>
    <mergeCell ref="B14:C15"/>
    <mergeCell ref="A11:C11"/>
    <mergeCell ref="B32:C33"/>
    <mergeCell ref="B26:C27"/>
    <mergeCell ref="B23:C24"/>
    <mergeCell ref="B20:C21"/>
    <mergeCell ref="B29:C30"/>
    <mergeCell ref="Y11:Z12"/>
    <mergeCell ref="AG11:AK12"/>
    <mergeCell ref="K8:O8"/>
    <mergeCell ref="Z1:AD1"/>
    <mergeCell ref="AG3:AL3"/>
    <mergeCell ref="AA11:AE12"/>
    <mergeCell ref="K6:O6"/>
    <mergeCell ref="K7:O7"/>
    <mergeCell ref="A1:K1"/>
    <mergeCell ref="A2:K2"/>
    <mergeCell ref="D15:E15"/>
    <mergeCell ref="D14:E14"/>
    <mergeCell ref="N21:S21"/>
    <mergeCell ref="N20:S20"/>
    <mergeCell ref="N18:S18"/>
    <mergeCell ref="N17:S17"/>
    <mergeCell ref="N15:S15"/>
    <mergeCell ref="N14:S14"/>
    <mergeCell ref="D21:E21"/>
    <mergeCell ref="G21:L21"/>
    <mergeCell ref="D20:E20"/>
    <mergeCell ref="D18:E18"/>
    <mergeCell ref="D17:E17"/>
    <mergeCell ref="N23:S23"/>
    <mergeCell ref="AG29:AH29"/>
    <mergeCell ref="AB32:AE32"/>
    <mergeCell ref="AB30:AE30"/>
    <mergeCell ref="AG33:AH33"/>
    <mergeCell ref="AB33:AE33"/>
    <mergeCell ref="N29:S29"/>
    <mergeCell ref="N30:S30"/>
    <mergeCell ref="N27:S27"/>
    <mergeCell ref="N26:S26"/>
    <mergeCell ref="AJ33:AK33"/>
    <mergeCell ref="AJ32:AK32"/>
    <mergeCell ref="AJ30:AK30"/>
    <mergeCell ref="N33:S33"/>
    <mergeCell ref="N32:S32"/>
    <mergeCell ref="AG32:AH32"/>
    <mergeCell ref="AG30:AH30"/>
    <mergeCell ref="U33:X33"/>
    <mergeCell ref="U32:X32"/>
    <mergeCell ref="U30:X30"/>
    <mergeCell ref="F11:S12"/>
    <mergeCell ref="U23:X23"/>
    <mergeCell ref="U21:X21"/>
    <mergeCell ref="U24:X24"/>
    <mergeCell ref="U15:X15"/>
    <mergeCell ref="U14:X14"/>
    <mergeCell ref="U20:X20"/>
    <mergeCell ref="U18:X18"/>
    <mergeCell ref="U17:X17"/>
    <mergeCell ref="N24:S24"/>
    <mergeCell ref="AB15:AE15"/>
    <mergeCell ref="AB21:AE21"/>
    <mergeCell ref="AB20:AE20"/>
    <mergeCell ref="AB18:AE18"/>
    <mergeCell ref="AB17:AE17"/>
    <mergeCell ref="AG15:AH15"/>
    <mergeCell ref="AG14:AH14"/>
    <mergeCell ref="AG27:AH27"/>
    <mergeCell ref="AG26:AH26"/>
    <mergeCell ref="AG20:AH20"/>
    <mergeCell ref="AG18:AH18"/>
    <mergeCell ref="AG17:AH17"/>
    <mergeCell ref="AG24:AH24"/>
    <mergeCell ref="AG23:AH23"/>
    <mergeCell ref="AG21:AH21"/>
    <mergeCell ref="AJ24:AK24"/>
    <mergeCell ref="AJ23:AK23"/>
    <mergeCell ref="AJ21:AK21"/>
    <mergeCell ref="AJ20:AK20"/>
    <mergeCell ref="AB23:AE23"/>
    <mergeCell ref="AB29:AE29"/>
    <mergeCell ref="AB27:AE27"/>
    <mergeCell ref="AB26:AE26"/>
    <mergeCell ref="AB24:AE24"/>
    <mergeCell ref="AJ17:AK17"/>
    <mergeCell ref="AJ15:AK15"/>
    <mergeCell ref="AJ14:AK14"/>
    <mergeCell ref="U29:X29"/>
    <mergeCell ref="U27:X27"/>
    <mergeCell ref="U26:X26"/>
    <mergeCell ref="AJ18:AK18"/>
    <mergeCell ref="AJ29:AK29"/>
    <mergeCell ref="AJ27:AK27"/>
    <mergeCell ref="AJ26:AK26"/>
    <mergeCell ref="AG4:AL4"/>
    <mergeCell ref="AG5:AL5"/>
    <mergeCell ref="AG6:AL6"/>
    <mergeCell ref="AB14:AE14"/>
  </mergeCells>
  <printOptions/>
  <pageMargins left="0.6" right="0.57" top="1.03" bottom="0.52" header="0.3" footer="0.16"/>
  <pageSetup orientation="landscape" paperSize="9" scale="90" r:id="rId1"/>
  <headerFooter alignWithMargins="0">
    <oddHeader>&amp;L&amp;"Arial Narrow,Fett"&amp;12BVS Bayern&amp;C&amp;"Arial Narrow,Fett"&amp;12&amp;UBayer. Flugballmeisterschaft der Damenam 21. April 2007 in Selb&amp;U&amp;R&amp;"Arial Narrow,Fett"&amp;12Tine HechenbergerLandesfachwartin für Flugball</oddHeader>
    <oddFooter>&amp;L&amp;"Arial Narrow,Standard"&amp;8Erstellt am 01.04.2007von Tine Hechenberger&amp;C&amp;"Arial Narrow,Standard"&amp;8Seite - 1 -&amp;R&amp;"Arial Narrow,Standard"&amp;8Spielplan BM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showRowColHeaders="0" tabSelected="1" view="pageLayout" workbookViewId="0" topLeftCell="A1">
      <selection activeCell="A4" sqref="A4:D4"/>
    </sheetView>
  </sheetViews>
  <sheetFormatPr defaultColWidth="11.421875" defaultRowHeight="12.75"/>
  <cols>
    <col min="1" max="1" width="21.7109375" style="8" customWidth="1"/>
    <col min="2" max="2" width="5.28125" style="8" customWidth="1"/>
    <col min="3" max="3" width="1.7109375" style="8" customWidth="1"/>
    <col min="4" max="5" width="5.28125" style="8" customWidth="1"/>
    <col min="6" max="6" width="1.7109375" style="8" customWidth="1"/>
    <col min="7" max="8" width="5.28125" style="8" customWidth="1"/>
    <col min="9" max="9" width="1.7109375" style="8" customWidth="1"/>
    <col min="10" max="11" width="5.28125" style="8" customWidth="1"/>
    <col min="12" max="12" width="1.7109375" style="8" customWidth="1"/>
    <col min="13" max="14" width="5.28125" style="8" customWidth="1"/>
    <col min="15" max="15" width="1.7109375" style="8" customWidth="1"/>
    <col min="16" max="17" width="5.28125" style="8" customWidth="1"/>
    <col min="18" max="18" width="1.7109375" style="8" customWidth="1"/>
    <col min="19" max="20" width="5.28125" style="8" customWidth="1"/>
    <col min="21" max="21" width="1.7109375" style="8" customWidth="1"/>
    <col min="22" max="22" width="5.28125" style="8" customWidth="1"/>
    <col min="23" max="23" width="2.7109375" style="8" customWidth="1"/>
    <col min="24" max="24" width="5.28125" style="8" customWidth="1"/>
    <col min="25" max="25" width="1.7109375" style="8" customWidth="1"/>
    <col min="26" max="27" width="5.28125" style="8" customWidth="1"/>
    <col min="28" max="28" width="1.7109375" style="8" customWidth="1"/>
    <col min="29" max="30" width="5.28125" style="8" customWidth="1"/>
    <col min="31" max="31" width="1.7109375" style="8" customWidth="1"/>
    <col min="32" max="32" width="5.28125" style="8" customWidth="1"/>
  </cols>
  <sheetData>
    <row r="1" spans="1:4" ht="12.75">
      <c r="A1" s="200" t="s">
        <v>50</v>
      </c>
      <c r="B1" s="200"/>
      <c r="C1" s="200"/>
      <c r="D1" s="200"/>
    </row>
    <row r="2" spans="1:4" ht="13.5">
      <c r="A2" s="199" t="s">
        <v>52</v>
      </c>
      <c r="B2" s="199"/>
      <c r="C2" s="199"/>
      <c r="D2" s="199"/>
    </row>
    <row r="3" spans="1:4" ht="13.5">
      <c r="A3" s="199" t="s">
        <v>51</v>
      </c>
      <c r="B3" s="199"/>
      <c r="C3" s="199"/>
      <c r="D3" s="199"/>
    </row>
    <row r="4" spans="1:4" ht="13.5">
      <c r="A4" s="199"/>
      <c r="B4" s="199"/>
      <c r="C4" s="199"/>
      <c r="D4" s="199"/>
    </row>
    <row r="5" ht="13.5" thickBot="1"/>
    <row r="6" spans="1:32" s="12" customFormat="1" ht="115.5" customHeight="1">
      <c r="A6" s="25"/>
      <c r="B6" s="197" t="str">
        <f>A7</f>
        <v>Borgsdorf</v>
      </c>
      <c r="C6" s="195"/>
      <c r="D6" s="198"/>
      <c r="E6" s="197" t="str">
        <f>A9</f>
        <v>Dortmund I</v>
      </c>
      <c r="F6" s="195"/>
      <c r="G6" s="198"/>
      <c r="H6" s="197" t="str">
        <f>A11</f>
        <v>Dortmund II</v>
      </c>
      <c r="I6" s="195"/>
      <c r="J6" s="198"/>
      <c r="K6" s="197" t="str">
        <f>A13</f>
        <v>Hoffeld II</v>
      </c>
      <c r="L6" s="195"/>
      <c r="M6" s="198"/>
      <c r="N6" s="197" t="str">
        <f>A15</f>
        <v>Kaiserslautern</v>
      </c>
      <c r="O6" s="195"/>
      <c r="P6" s="198"/>
      <c r="Q6" s="197" t="str">
        <f>A17</f>
        <v>Magdeburg</v>
      </c>
      <c r="R6" s="195"/>
      <c r="S6" s="198"/>
      <c r="T6" s="195" t="str">
        <f>A19</f>
        <v>München I</v>
      </c>
      <c r="U6" s="195"/>
      <c r="V6" s="196"/>
      <c r="W6" s="9"/>
      <c r="X6" s="192" t="s">
        <v>30</v>
      </c>
      <c r="Y6" s="193"/>
      <c r="Z6" s="194"/>
      <c r="AA6" s="189" t="s">
        <v>29</v>
      </c>
      <c r="AB6" s="190"/>
      <c r="AC6" s="191"/>
      <c r="AD6" s="186" t="s">
        <v>31</v>
      </c>
      <c r="AE6" s="187"/>
      <c r="AF6" s="188"/>
    </row>
    <row r="7" spans="1:32" s="10" customFormat="1" ht="21.75" customHeight="1">
      <c r="A7" s="180" t="s">
        <v>43</v>
      </c>
      <c r="B7" s="165" t="s">
        <v>20</v>
      </c>
      <c r="C7" s="166"/>
      <c r="D7" s="171"/>
      <c r="E7" s="26">
        <v>2</v>
      </c>
      <c r="F7" s="21" t="s">
        <v>28</v>
      </c>
      <c r="G7" s="27">
        <v>3</v>
      </c>
      <c r="H7" s="26">
        <v>7</v>
      </c>
      <c r="I7" s="21" t="s">
        <v>28</v>
      </c>
      <c r="J7" s="27">
        <v>2</v>
      </c>
      <c r="K7" s="26">
        <v>1</v>
      </c>
      <c r="L7" s="21" t="s">
        <v>28</v>
      </c>
      <c r="M7" s="27">
        <f>'Sp-Plan'!AG39</f>
        <v>1</v>
      </c>
      <c r="N7" s="26">
        <v>4</v>
      </c>
      <c r="O7" s="21" t="s">
        <v>28</v>
      </c>
      <c r="P7" s="27">
        <v>3</v>
      </c>
      <c r="Q7" s="26">
        <f>'Sp-Plan'!AJ29</f>
        <v>1</v>
      </c>
      <c r="R7" s="21" t="s">
        <v>28</v>
      </c>
      <c r="S7" s="27">
        <v>2</v>
      </c>
      <c r="T7" s="21">
        <v>2</v>
      </c>
      <c r="U7" s="21" t="s">
        <v>28</v>
      </c>
      <c r="V7" s="28">
        <v>8</v>
      </c>
      <c r="W7" s="9"/>
      <c r="X7" s="33">
        <f>E7+H7+K7+N7+Q7+T7</f>
        <v>17</v>
      </c>
      <c r="Y7" s="21" t="s">
        <v>28</v>
      </c>
      <c r="Z7" s="27">
        <f>G7+J7+M7+P7+S7+V7</f>
        <v>19</v>
      </c>
      <c r="AA7" s="26">
        <f>E8+H8+K8+N8+Q8+T8</f>
        <v>5</v>
      </c>
      <c r="AB7" s="21" t="s">
        <v>28</v>
      </c>
      <c r="AC7" s="27">
        <f>G8+J8+M8+P8+S8+V8</f>
        <v>7</v>
      </c>
      <c r="AD7" s="149">
        <v>5</v>
      </c>
      <c r="AE7" s="150"/>
      <c r="AF7" s="151"/>
    </row>
    <row r="8" spans="1:32" s="10" customFormat="1" ht="21.75" customHeight="1">
      <c r="A8" s="181"/>
      <c r="B8" s="168" t="s">
        <v>29</v>
      </c>
      <c r="C8" s="169"/>
      <c r="D8" s="170"/>
      <c r="E8" s="19">
        <f>IF(E7&gt;G7,2,IF(E7+G7=0,0,IF(E7=G7,1,0)))</f>
        <v>0</v>
      </c>
      <c r="F8" s="29" t="s">
        <v>28</v>
      </c>
      <c r="G8" s="20">
        <f>IF(G7&gt;E7,2,IF(G7+E7=0,0,IF(G7=E7,1,0)))</f>
        <v>2</v>
      </c>
      <c r="H8" s="19">
        <f>IF(H7&gt;J7,2,IF(H7+J7=0,0,IF(H7=J7,1,0)))</f>
        <v>2</v>
      </c>
      <c r="I8" s="29" t="s">
        <v>28</v>
      </c>
      <c r="J8" s="20">
        <f>IF(J7&gt;H7,2,IF(J7+H7=0,0,IF(J7=H7,1,0)))</f>
        <v>0</v>
      </c>
      <c r="K8" s="19">
        <f>IF(K7&gt;M7,2,IF(K7+M7=0,0,IF(K7=M7,1,0)))</f>
        <v>1</v>
      </c>
      <c r="L8" s="29" t="s">
        <v>28</v>
      </c>
      <c r="M8" s="20">
        <f>IF(M7&gt;K7,2,IF(M7+K7=0,0,IF(M7=K7,1,0)))</f>
        <v>1</v>
      </c>
      <c r="N8" s="19">
        <f>IF(N7&gt;P7,2,IF(N7+P7=0,0,IF(N7=P7,1,0)))</f>
        <v>2</v>
      </c>
      <c r="O8" s="29" t="s">
        <v>28</v>
      </c>
      <c r="P8" s="20">
        <f>IF(P7&gt;N7,2,IF(P7+N7=0,0,IF(P7=N7,1,0)))</f>
        <v>0</v>
      </c>
      <c r="Q8" s="19">
        <f>IF(Q7&gt;S7,2,IF(Q7+S7=0,0,IF(Q7=S7,1,0)))</f>
        <v>0</v>
      </c>
      <c r="R8" s="29" t="s">
        <v>28</v>
      </c>
      <c r="S8" s="20">
        <f>IF(S7&gt;Q7,2,IF(S7+Q7=0,0,IF(S7=Q7,1,0)))</f>
        <v>2</v>
      </c>
      <c r="T8" s="29">
        <f>IF(T7&gt;V7,2,IF(T7+V7=0,0,IF(T7=V7,1,0)))</f>
        <v>0</v>
      </c>
      <c r="U8" s="29" t="s">
        <v>28</v>
      </c>
      <c r="V8" s="30">
        <f>IF(V7&gt;T7,2,IF(V7+T7=0,0,IF(V7=T7,1,0)))</f>
        <v>2</v>
      </c>
      <c r="W8" s="9"/>
      <c r="X8" s="158">
        <f>X7-Z7</f>
        <v>-2</v>
      </c>
      <c r="Y8" s="156"/>
      <c r="Z8" s="157"/>
      <c r="AA8" s="155">
        <f>AA7-AC7</f>
        <v>-2</v>
      </c>
      <c r="AB8" s="156"/>
      <c r="AC8" s="157"/>
      <c r="AD8" s="152"/>
      <c r="AE8" s="153"/>
      <c r="AF8" s="154"/>
    </row>
    <row r="9" spans="1:32" s="10" customFormat="1" ht="21.75" customHeight="1">
      <c r="A9" s="179" t="s">
        <v>44</v>
      </c>
      <c r="B9" s="26">
        <v>3</v>
      </c>
      <c r="C9" s="21" t="s">
        <v>28</v>
      </c>
      <c r="D9" s="27">
        <v>2</v>
      </c>
      <c r="E9" s="165" t="s">
        <v>20</v>
      </c>
      <c r="F9" s="166"/>
      <c r="G9" s="171"/>
      <c r="H9" s="26">
        <v>6</v>
      </c>
      <c r="I9" s="21" t="s">
        <v>28</v>
      </c>
      <c r="J9" s="27">
        <f>'Sp-Plan'!AJ20</f>
        <v>1</v>
      </c>
      <c r="K9" s="26">
        <v>0</v>
      </c>
      <c r="L9" s="21" t="s">
        <v>28</v>
      </c>
      <c r="M9" s="27">
        <v>2</v>
      </c>
      <c r="N9" s="26">
        <v>3</v>
      </c>
      <c r="O9" s="21" t="s">
        <v>28</v>
      </c>
      <c r="P9" s="27">
        <v>3</v>
      </c>
      <c r="Q9" s="26">
        <v>5</v>
      </c>
      <c r="R9" s="21" t="s">
        <v>28</v>
      </c>
      <c r="S9" s="27">
        <v>2</v>
      </c>
      <c r="T9" s="21">
        <v>4</v>
      </c>
      <c r="U9" s="21" t="s">
        <v>28</v>
      </c>
      <c r="V9" s="28">
        <v>5</v>
      </c>
      <c r="W9" s="9"/>
      <c r="X9" s="33">
        <f>B9+H9+K9+N9+Q9+T9</f>
        <v>21</v>
      </c>
      <c r="Y9" s="21" t="s">
        <v>28</v>
      </c>
      <c r="Z9" s="27">
        <f>D9+J9+M9+P9+S9+V9</f>
        <v>15</v>
      </c>
      <c r="AA9" s="26">
        <f>B10+H10+K10+N10+Q10+T10</f>
        <v>7</v>
      </c>
      <c r="AB9" s="21" t="s">
        <v>28</v>
      </c>
      <c r="AC9" s="27">
        <f>D10+J10+M10+P10+S10+V10</f>
        <v>5</v>
      </c>
      <c r="AD9" s="159">
        <v>3</v>
      </c>
      <c r="AE9" s="160"/>
      <c r="AF9" s="161"/>
    </row>
    <row r="10" spans="1:32" s="10" customFormat="1" ht="21.75" customHeight="1">
      <c r="A10" s="179"/>
      <c r="B10" s="19">
        <f>IF(B9&gt;D9,2,IF(B9+D9=0,0,IF(B9=D9,1,0)))</f>
        <v>2</v>
      </c>
      <c r="C10" s="29" t="s">
        <v>28</v>
      </c>
      <c r="D10" s="20">
        <f>IF(D9&gt;B9,2,IF(D9+B9=0,0,IF(D9=B9,1,0)))</f>
        <v>0</v>
      </c>
      <c r="E10" s="168" t="s">
        <v>29</v>
      </c>
      <c r="F10" s="169"/>
      <c r="G10" s="170"/>
      <c r="H10" s="19">
        <f>IF(H9&gt;J9,2,IF(H9+J9=0,0,IF(H9=J9,1,0)))</f>
        <v>2</v>
      </c>
      <c r="I10" s="29" t="s">
        <v>28</v>
      </c>
      <c r="J10" s="20">
        <f>IF(J9&gt;H9,2,IF(J9+H9=0,0,IF(J9=H9,1,0)))</f>
        <v>0</v>
      </c>
      <c r="K10" s="19">
        <f>IF(K9&gt;M9,2,IF(K9+M9=0,0,IF(K9=M9,1,0)))</f>
        <v>0</v>
      </c>
      <c r="L10" s="29" t="s">
        <v>28</v>
      </c>
      <c r="M10" s="20">
        <f>IF(M9&gt;K9,2,IF(M9+K9=0,0,IF(M9=K9,1,0)))</f>
        <v>2</v>
      </c>
      <c r="N10" s="19">
        <f>IF(N9&gt;P9,2,IF(N9+P9=0,0,IF(N9=P9,1,0)))</f>
        <v>1</v>
      </c>
      <c r="O10" s="29" t="s">
        <v>28</v>
      </c>
      <c r="P10" s="20">
        <f>IF(P9&gt;N9,2,IF(P9+N9=0,0,IF(P9=N9,1,0)))</f>
        <v>1</v>
      </c>
      <c r="Q10" s="19">
        <f>IF(Q9&gt;S9,2,IF(Q9+S9=0,0,IF(Q9=S9,1,0)))</f>
        <v>2</v>
      </c>
      <c r="R10" s="29" t="s">
        <v>28</v>
      </c>
      <c r="S10" s="20">
        <f>IF(S9&gt;Q9,2,IF(S9+Q9=0,0,IF(S9=Q9,1,0)))</f>
        <v>0</v>
      </c>
      <c r="T10" s="29">
        <f>IF(T9&gt;V9,2,IF(T9+V9=0,0,IF(T9=V9,1,0)))</f>
        <v>0</v>
      </c>
      <c r="U10" s="29" t="s">
        <v>28</v>
      </c>
      <c r="V10" s="30">
        <f>IF(V9&gt;T9,2,IF(V9+T9=0,0,IF(V9=T9,1,0)))</f>
        <v>2</v>
      </c>
      <c r="W10" s="9"/>
      <c r="X10" s="158">
        <f>X9-Z9</f>
        <v>6</v>
      </c>
      <c r="Y10" s="156"/>
      <c r="Z10" s="157"/>
      <c r="AA10" s="155">
        <f>AA9-AC9</f>
        <v>2</v>
      </c>
      <c r="AB10" s="156"/>
      <c r="AC10" s="157"/>
      <c r="AD10" s="159"/>
      <c r="AE10" s="160"/>
      <c r="AF10" s="161"/>
    </row>
    <row r="11" spans="1:32" s="10" customFormat="1" ht="21.75" customHeight="1">
      <c r="A11" s="180" t="s">
        <v>45</v>
      </c>
      <c r="B11" s="26">
        <v>2</v>
      </c>
      <c r="C11" s="21" t="s">
        <v>28</v>
      </c>
      <c r="D11" s="27">
        <v>7</v>
      </c>
      <c r="E11" s="26">
        <f>'Sp-Plan'!AJ20</f>
        <v>1</v>
      </c>
      <c r="F11" s="21" t="s">
        <v>28</v>
      </c>
      <c r="G11" s="27">
        <v>6</v>
      </c>
      <c r="H11" s="165" t="s">
        <v>20</v>
      </c>
      <c r="I11" s="166"/>
      <c r="J11" s="171"/>
      <c r="K11" s="26">
        <v>5</v>
      </c>
      <c r="L11" s="21" t="s">
        <v>28</v>
      </c>
      <c r="M11" s="27">
        <v>2</v>
      </c>
      <c r="N11" s="26">
        <v>4</v>
      </c>
      <c r="O11" s="21" t="s">
        <v>28</v>
      </c>
      <c r="P11" s="27">
        <v>2</v>
      </c>
      <c r="Q11" s="26">
        <v>7</v>
      </c>
      <c r="R11" s="21" t="s">
        <v>28</v>
      </c>
      <c r="S11" s="27">
        <v>2</v>
      </c>
      <c r="T11" s="21">
        <v>7</v>
      </c>
      <c r="U11" s="21" t="s">
        <v>28</v>
      </c>
      <c r="V11" s="28">
        <v>2</v>
      </c>
      <c r="W11" s="9"/>
      <c r="X11" s="33">
        <f>B11+E11+K11+N11+Q11+T11</f>
        <v>26</v>
      </c>
      <c r="Y11" s="21" t="s">
        <v>28</v>
      </c>
      <c r="Z11" s="27">
        <f>D11+G11+M11+P11+S11+V11</f>
        <v>21</v>
      </c>
      <c r="AA11" s="26">
        <f>B12+E12+K12+N12+Q12+T12</f>
        <v>8</v>
      </c>
      <c r="AB11" s="21" t="s">
        <v>28</v>
      </c>
      <c r="AC11" s="27">
        <f>D12+G12+M12+P12+S12+V12</f>
        <v>4</v>
      </c>
      <c r="AD11" s="149">
        <v>2</v>
      </c>
      <c r="AE11" s="150"/>
      <c r="AF11" s="151"/>
    </row>
    <row r="12" spans="1:32" s="10" customFormat="1" ht="21.75" customHeight="1">
      <c r="A12" s="181"/>
      <c r="B12" s="19">
        <f>IF(B11&gt;D11,2,IF(B11+D11=0,0,IF(B11=D11,1,0)))</f>
        <v>0</v>
      </c>
      <c r="C12" s="29" t="s">
        <v>28</v>
      </c>
      <c r="D12" s="20">
        <f>IF(D11&gt;B11,2,IF(D11+B11=0,0,IF(D11=B11,1,0)))</f>
        <v>2</v>
      </c>
      <c r="E12" s="19">
        <f>IF(E11&gt;G11,2,IF(E11+G11=0,0,IF(E11=G11,1,0)))</f>
        <v>0</v>
      </c>
      <c r="F12" s="29" t="s">
        <v>28</v>
      </c>
      <c r="G12" s="20">
        <f>IF(G11&gt;E11,2,IF(G11+E11=0,0,IF(G11=E11,1,0)))</f>
        <v>2</v>
      </c>
      <c r="H12" s="168" t="s">
        <v>29</v>
      </c>
      <c r="I12" s="169"/>
      <c r="J12" s="170"/>
      <c r="K12" s="19">
        <f>IF(K11&gt;M11,2,IF(K11+M11=0,0,IF(K11=M11,1,0)))</f>
        <v>2</v>
      </c>
      <c r="L12" s="29" t="s">
        <v>28</v>
      </c>
      <c r="M12" s="20">
        <f>IF(M11&gt;K11,2,IF(M11+K11=0,0,IF(M11=K11,1,0)))</f>
        <v>0</v>
      </c>
      <c r="N12" s="19">
        <f>IF(N11&gt;P11,2,IF(N11+P11=0,0,IF(N11=P11,1,0)))</f>
        <v>2</v>
      </c>
      <c r="O12" s="29" t="s">
        <v>28</v>
      </c>
      <c r="P12" s="20">
        <f>IF(P11&gt;N11,2,IF(P11+N11=0,0,IF(P11=N11,1,0)))</f>
        <v>0</v>
      </c>
      <c r="Q12" s="19">
        <f>IF(Q11&gt;S11,2,IF(Q11+S11=0,0,IF(Q11=S11,1,0)))</f>
        <v>2</v>
      </c>
      <c r="R12" s="29" t="s">
        <v>28</v>
      </c>
      <c r="S12" s="20">
        <f>IF(S11&gt;Q11,2,IF(S11+Q11=0,0,IF(S11=Q11,1,0)))</f>
        <v>0</v>
      </c>
      <c r="T12" s="29">
        <f>IF(T11&gt;V11,2,IF(T11+V11=0,0,IF(T11=V11,1,0)))</f>
        <v>2</v>
      </c>
      <c r="U12" s="29" t="s">
        <v>28</v>
      </c>
      <c r="V12" s="30">
        <f>IF(V11&gt;T11,2,IF(V11+T11=0,0,IF(V11=T11,1,0)))</f>
        <v>0</v>
      </c>
      <c r="W12" s="9"/>
      <c r="X12" s="158">
        <f>X11-Z11</f>
        <v>5</v>
      </c>
      <c r="Y12" s="156"/>
      <c r="Z12" s="157"/>
      <c r="AA12" s="155">
        <f>AA11-AC11</f>
        <v>4</v>
      </c>
      <c r="AB12" s="156"/>
      <c r="AC12" s="157"/>
      <c r="AD12" s="152"/>
      <c r="AE12" s="153"/>
      <c r="AF12" s="154"/>
    </row>
    <row r="13" spans="1:32" s="10" customFormat="1" ht="21.75" customHeight="1">
      <c r="A13" s="179" t="s">
        <v>46</v>
      </c>
      <c r="B13" s="26">
        <f>'Sp-Plan'!AG39</f>
        <v>1</v>
      </c>
      <c r="C13" s="21" t="s">
        <v>28</v>
      </c>
      <c r="D13" s="27">
        <f>'Sp-Plan'!AJ39</f>
        <v>1</v>
      </c>
      <c r="E13" s="26">
        <v>2</v>
      </c>
      <c r="F13" s="21" t="s">
        <v>28</v>
      </c>
      <c r="G13" s="27">
        <v>0</v>
      </c>
      <c r="H13" s="26">
        <v>2</v>
      </c>
      <c r="I13" s="21" t="s">
        <v>28</v>
      </c>
      <c r="J13" s="27">
        <v>5</v>
      </c>
      <c r="K13" s="165" t="s">
        <v>20</v>
      </c>
      <c r="L13" s="166"/>
      <c r="M13" s="171"/>
      <c r="N13" s="26">
        <v>0</v>
      </c>
      <c r="O13" s="21" t="s">
        <v>28</v>
      </c>
      <c r="P13" s="27">
        <v>3</v>
      </c>
      <c r="Q13" s="26">
        <v>3</v>
      </c>
      <c r="R13" s="21" t="s">
        <v>28</v>
      </c>
      <c r="S13" s="27">
        <v>8</v>
      </c>
      <c r="T13" s="21">
        <v>0</v>
      </c>
      <c r="U13" s="21" t="s">
        <v>28</v>
      </c>
      <c r="V13" s="28">
        <v>4</v>
      </c>
      <c r="W13" s="9"/>
      <c r="X13" s="33">
        <f>B13+E13+H13+N13+Q13+T13</f>
        <v>8</v>
      </c>
      <c r="Y13" s="21" t="s">
        <v>28</v>
      </c>
      <c r="Z13" s="27">
        <f>D13+G13+J13+P13+S13+V13</f>
        <v>21</v>
      </c>
      <c r="AA13" s="26">
        <f>B14+E14+H14+N14+Q14+T14</f>
        <v>3</v>
      </c>
      <c r="AB13" s="21" t="s">
        <v>28</v>
      </c>
      <c r="AC13" s="27">
        <f>D14+G14+J14+P14+S14+V14</f>
        <v>9</v>
      </c>
      <c r="AD13" s="159">
        <v>7</v>
      </c>
      <c r="AE13" s="160"/>
      <c r="AF13" s="161"/>
    </row>
    <row r="14" spans="1:32" s="10" customFormat="1" ht="21.75" customHeight="1">
      <c r="A14" s="179"/>
      <c r="B14" s="19">
        <f>IF(B13&gt;D13,2,IF(B13+D13=0,0,IF(B13=D13,1,0)))</f>
        <v>1</v>
      </c>
      <c r="C14" s="52" t="s">
        <v>28</v>
      </c>
      <c r="D14" s="20">
        <f>IF(D13&gt;B13,2,IF(D13+B13=0,0,IF(D13=B13,1,0)))</f>
        <v>1</v>
      </c>
      <c r="E14" s="19">
        <f>IF(E13&gt;G13,2,IF(E13+G13=0,0,IF(E13=G13,1,0)))</f>
        <v>2</v>
      </c>
      <c r="F14" s="29" t="s">
        <v>28</v>
      </c>
      <c r="G14" s="20">
        <f>IF(G13&gt;E13,2,IF(G13+E13=0,0,IF(G13=E13,1,0)))</f>
        <v>0</v>
      </c>
      <c r="H14" s="19">
        <f>IF(H13&gt;J13,2,IF(H13+J13=0,0,IF(H13=J13,1,0)))</f>
        <v>0</v>
      </c>
      <c r="I14" s="29" t="s">
        <v>28</v>
      </c>
      <c r="J14" s="20">
        <f>IF(J13&gt;H13,2,IF(J13+H13=0,0,IF(J13=H13,1,0)))</f>
        <v>2</v>
      </c>
      <c r="K14" s="182" t="s">
        <v>29</v>
      </c>
      <c r="L14" s="183"/>
      <c r="M14" s="184"/>
      <c r="N14" s="19">
        <f>IF(N13&gt;P13,2,IF(N13+P13=0,0,IF(N13=P13,1,0)))</f>
        <v>0</v>
      </c>
      <c r="O14" s="29" t="s">
        <v>28</v>
      </c>
      <c r="P14" s="20">
        <f>IF(P13&gt;N13,2,IF(P13+N13=0,0,IF(P13=N13,1,0)))</f>
        <v>2</v>
      </c>
      <c r="Q14" s="53">
        <f>IF(Q13&gt;S13,2,IF(Q13+S13=0,0,IF(Q13=S13,1,0)))</f>
        <v>0</v>
      </c>
      <c r="R14" s="29" t="s">
        <v>28</v>
      </c>
      <c r="S14" s="21">
        <f>IF(S13&gt;Q13,2,IF(S13+Q13=0,0,IF(S13=Q13,1,0)))</f>
        <v>2</v>
      </c>
      <c r="T14" s="29">
        <f>IF(T13&gt;V13,2,IF(T13+V13=0,0,IF(T13=V13,1,0)))</f>
        <v>0</v>
      </c>
      <c r="U14" s="29" t="s">
        <v>28</v>
      </c>
      <c r="V14" s="30">
        <f>IF(V13&gt;T13,2,IF(V13+T13=0,0,IF(V13=T13,1,0)))</f>
        <v>2</v>
      </c>
      <c r="W14" s="9"/>
      <c r="X14" s="158">
        <f>X13-Z13</f>
        <v>-13</v>
      </c>
      <c r="Y14" s="156"/>
      <c r="Z14" s="157"/>
      <c r="AA14" s="155">
        <f>AA13-AC13</f>
        <v>-6</v>
      </c>
      <c r="AB14" s="156"/>
      <c r="AC14" s="157"/>
      <c r="AD14" s="159"/>
      <c r="AE14" s="160"/>
      <c r="AF14" s="161"/>
    </row>
    <row r="15" spans="1:32" s="10" customFormat="1" ht="21.75" customHeight="1">
      <c r="A15" s="180" t="s">
        <v>47</v>
      </c>
      <c r="B15" s="26">
        <v>3</v>
      </c>
      <c r="C15" s="21" t="s">
        <v>28</v>
      </c>
      <c r="D15" s="27">
        <v>4</v>
      </c>
      <c r="E15" s="27">
        <v>3</v>
      </c>
      <c r="F15" s="21" t="s">
        <v>28</v>
      </c>
      <c r="G15" s="27">
        <v>3</v>
      </c>
      <c r="H15" s="26">
        <v>2</v>
      </c>
      <c r="I15" s="21" t="s">
        <v>28</v>
      </c>
      <c r="J15" s="27">
        <v>4</v>
      </c>
      <c r="K15" s="26">
        <v>3</v>
      </c>
      <c r="L15" s="21" t="s">
        <v>28</v>
      </c>
      <c r="M15" s="27">
        <v>0</v>
      </c>
      <c r="N15" s="165" t="s">
        <v>20</v>
      </c>
      <c r="O15" s="166"/>
      <c r="P15" s="171"/>
      <c r="Q15" s="34">
        <v>7</v>
      </c>
      <c r="R15" s="21" t="s">
        <v>28</v>
      </c>
      <c r="S15" s="20">
        <v>4</v>
      </c>
      <c r="T15" s="21">
        <v>3</v>
      </c>
      <c r="U15" s="21" t="s">
        <v>28</v>
      </c>
      <c r="V15" s="28">
        <f>'Sp-Plan'!AJ27</f>
        <v>1</v>
      </c>
      <c r="W15" s="9"/>
      <c r="X15" s="33">
        <f>B15+E15+H15+K15+Q15+T15</f>
        <v>21</v>
      </c>
      <c r="Y15" s="21" t="s">
        <v>28</v>
      </c>
      <c r="Z15" s="27">
        <f>D15+G15+J15+M15+S15+V15</f>
        <v>16</v>
      </c>
      <c r="AA15" s="26">
        <f>B16+E16+H16+K16+Q16+T16</f>
        <v>7</v>
      </c>
      <c r="AB15" s="21" t="s">
        <v>28</v>
      </c>
      <c r="AC15" s="27">
        <f>D16+G16+J16+M16+S16+V16</f>
        <v>5</v>
      </c>
      <c r="AD15" s="149">
        <v>4</v>
      </c>
      <c r="AE15" s="150"/>
      <c r="AF15" s="151"/>
    </row>
    <row r="16" spans="1:32" s="10" customFormat="1" ht="21.75" customHeight="1">
      <c r="A16" s="181"/>
      <c r="B16" s="19">
        <f>IF(B15&gt;D15,2,IF(B15+D15=0,0,IF(B15=D15,1,0)))</f>
        <v>0</v>
      </c>
      <c r="C16" s="29" t="s">
        <v>28</v>
      </c>
      <c r="D16" s="20">
        <f>IF(D15&gt;B15,2,IF(D15+B15=0,0,IF(D15=B15,1,0)))</f>
        <v>2</v>
      </c>
      <c r="E16" s="88">
        <f>IF(E15&gt;G15,2,IF(E15+G15=0,0,IF(E15=G15,1,0)))</f>
        <v>1</v>
      </c>
      <c r="F16" s="29" t="s">
        <v>28</v>
      </c>
      <c r="G16" s="19">
        <f>IF(G15&gt;E15,2,IF(G15+E15=0,0,IF(G15=E15,1,0)))</f>
        <v>1</v>
      </c>
      <c r="H16" s="19">
        <f>IF(H15&gt;J15,2,IF(H15+J15=0,0,IF(H15=J15,1,0)))</f>
        <v>0</v>
      </c>
      <c r="I16" s="29" t="s">
        <v>28</v>
      </c>
      <c r="J16" s="20">
        <f>IF(J15&gt;H15,2,IF(J15+H15=0,0,IF(J15=H15,1,0)))</f>
        <v>2</v>
      </c>
      <c r="K16" s="19">
        <f>IF(K15&gt;M15,2,IF(K15+M15=0,0,IF(K15=M15,1,0)))</f>
        <v>2</v>
      </c>
      <c r="L16" s="29" t="s">
        <v>28</v>
      </c>
      <c r="M16" s="20">
        <f>IF(M15&gt;K15,2,IF(M15+K15=0,0,IF(M15=K15,1,0)))</f>
        <v>0</v>
      </c>
      <c r="N16" s="168" t="s">
        <v>29</v>
      </c>
      <c r="O16" s="169"/>
      <c r="P16" s="170"/>
      <c r="Q16" s="26">
        <f>IF(Q15&gt;S15,2,IF(Q15+S15=0,0,IF(Q15=S15,1,0)))</f>
        <v>2</v>
      </c>
      <c r="R16" s="29" t="s">
        <v>28</v>
      </c>
      <c r="S16" s="27">
        <f>IF(S15&gt;Q15,2,IF(S15+Q15=0,0,IF(S15=Q15,1,0)))</f>
        <v>0</v>
      </c>
      <c r="T16" s="29">
        <f>IF(T15&gt;V15,2,IF(T15+V15=0,0,IF(T15=V15,1,0)))</f>
        <v>2</v>
      </c>
      <c r="U16" s="29" t="s">
        <v>28</v>
      </c>
      <c r="V16" s="30">
        <f>IF(V15&gt;T15,2,IF(V15+T15=0,0,IF(V15=T15,1,0)))</f>
        <v>0</v>
      </c>
      <c r="W16" s="9"/>
      <c r="X16" s="158">
        <f>X15-Z15</f>
        <v>5</v>
      </c>
      <c r="Y16" s="156"/>
      <c r="Z16" s="157"/>
      <c r="AA16" s="155">
        <f>AA15-AC15</f>
        <v>2</v>
      </c>
      <c r="AB16" s="156"/>
      <c r="AC16" s="157"/>
      <c r="AD16" s="152"/>
      <c r="AE16" s="153"/>
      <c r="AF16" s="154"/>
    </row>
    <row r="17" spans="1:32" s="10" customFormat="1" ht="21.75" customHeight="1">
      <c r="A17" s="180" t="s">
        <v>48</v>
      </c>
      <c r="B17" s="26">
        <v>2</v>
      </c>
      <c r="C17" s="21" t="s">
        <v>28</v>
      </c>
      <c r="D17" s="27">
        <f>'Sp-Plan'!AJ29</f>
        <v>1</v>
      </c>
      <c r="E17" s="26">
        <v>2</v>
      </c>
      <c r="F17" s="21" t="s">
        <v>28</v>
      </c>
      <c r="G17" s="27">
        <v>5</v>
      </c>
      <c r="H17" s="26">
        <v>2</v>
      </c>
      <c r="I17" s="21" t="s">
        <v>28</v>
      </c>
      <c r="J17" s="27">
        <v>7</v>
      </c>
      <c r="K17" s="26">
        <v>8</v>
      </c>
      <c r="L17" s="21" t="s">
        <v>28</v>
      </c>
      <c r="M17" s="27">
        <v>3</v>
      </c>
      <c r="N17" s="26">
        <v>4</v>
      </c>
      <c r="O17" s="21" t="s">
        <v>28</v>
      </c>
      <c r="P17" s="27">
        <v>7</v>
      </c>
      <c r="Q17" s="165" t="s">
        <v>20</v>
      </c>
      <c r="R17" s="166"/>
      <c r="S17" s="171"/>
      <c r="T17" s="21">
        <v>3</v>
      </c>
      <c r="U17" s="21" t="s">
        <v>28</v>
      </c>
      <c r="V17" s="28">
        <v>8</v>
      </c>
      <c r="W17" s="9"/>
      <c r="X17" s="33">
        <f>B17+E17+H17+K17+N17+T17</f>
        <v>21</v>
      </c>
      <c r="Y17" s="21" t="s">
        <v>28</v>
      </c>
      <c r="Z17" s="27">
        <f>D17+G17+J17+M17+P17+V17</f>
        <v>31</v>
      </c>
      <c r="AA17" s="26">
        <f>B18+E18+H18+K18+N18+T18</f>
        <v>4</v>
      </c>
      <c r="AB17" s="21" t="s">
        <v>28</v>
      </c>
      <c r="AC17" s="27">
        <f>D18+G18+J18+M18+P18+V18</f>
        <v>8</v>
      </c>
      <c r="AD17" s="149">
        <v>6</v>
      </c>
      <c r="AE17" s="150"/>
      <c r="AF17" s="151"/>
    </row>
    <row r="18" spans="1:32" s="10" customFormat="1" ht="21.75" customHeight="1">
      <c r="A18" s="181"/>
      <c r="B18" s="19">
        <f>IF(B17&gt;D17,2,IF(B17+D17=0,0,IF(B17=D17,1,0)))</f>
        <v>2</v>
      </c>
      <c r="C18" s="29" t="s">
        <v>28</v>
      </c>
      <c r="D18" s="20">
        <f>IF(D17&gt;B17,2,IF(D17+B17=0,0,IF(D17=B17,1,0)))</f>
        <v>0</v>
      </c>
      <c r="E18" s="19">
        <f>IF(E17&gt;G17,2,IF(E17+G17=0,0,IF(E17=G17,1,0)))</f>
        <v>0</v>
      </c>
      <c r="F18" s="29" t="s">
        <v>28</v>
      </c>
      <c r="G18" s="20">
        <f>IF(G17&gt;E17,2,IF(G17+E17=0,0,IF(G17=E17,1,0)))</f>
        <v>2</v>
      </c>
      <c r="H18" s="19">
        <f>IF(H17&gt;J17,2,IF(H17+J17=0,0,IF(H17=J17,1,0)))</f>
        <v>0</v>
      </c>
      <c r="I18" s="29" t="s">
        <v>28</v>
      </c>
      <c r="J18" s="20">
        <f>IF(J17&gt;H17,2,IF(J17+H17=0,0,IF(J17=H17,1,0)))</f>
        <v>2</v>
      </c>
      <c r="K18" s="19">
        <f>IF(K17&gt;M17,2,IF(K17+M17=0,0,IF(K17=M17,1,0)))</f>
        <v>2</v>
      </c>
      <c r="L18" s="29" t="s">
        <v>28</v>
      </c>
      <c r="M18" s="20">
        <f>IF(M17&gt;K17,2,IF(M17+K17=0,0,IF(M17=K17,1,0)))</f>
        <v>0</v>
      </c>
      <c r="N18" s="19">
        <f>IF(N17&gt;P17,2,IF(N17+P17=0,0,IF(N17=P17,1,0)))</f>
        <v>0</v>
      </c>
      <c r="O18" s="29" t="s">
        <v>28</v>
      </c>
      <c r="P18" s="20">
        <f>IF(P17&gt;N17,2,IF(P17+N17=0,0,IF(P17=N17,1,0)))</f>
        <v>2</v>
      </c>
      <c r="Q18" s="168" t="s">
        <v>29</v>
      </c>
      <c r="R18" s="169"/>
      <c r="S18" s="170"/>
      <c r="T18" s="29">
        <f>IF(T17&gt;V17,2,IF(T17+V17=0,0,IF(T17=V17,1,0)))</f>
        <v>0</v>
      </c>
      <c r="U18" s="29" t="s">
        <v>28</v>
      </c>
      <c r="V18" s="30">
        <f>IF(V17&gt;T17,2,IF(V17+T17=0,0,IF(V17=T17,1,0)))</f>
        <v>2</v>
      </c>
      <c r="W18" s="9"/>
      <c r="X18" s="158">
        <f>X17-Z17</f>
        <v>-10</v>
      </c>
      <c r="Y18" s="156"/>
      <c r="Z18" s="157"/>
      <c r="AA18" s="155">
        <f>AA17-AC17</f>
        <v>-4</v>
      </c>
      <c r="AB18" s="156"/>
      <c r="AC18" s="157"/>
      <c r="AD18" s="152"/>
      <c r="AE18" s="153"/>
      <c r="AF18" s="154"/>
    </row>
    <row r="19" spans="1:32" s="10" customFormat="1" ht="21.75" customHeight="1">
      <c r="A19" s="179" t="s">
        <v>49</v>
      </c>
      <c r="B19" s="26">
        <v>8</v>
      </c>
      <c r="C19" s="21" t="s">
        <v>28</v>
      </c>
      <c r="D19" s="27">
        <v>2</v>
      </c>
      <c r="E19" s="26">
        <v>5</v>
      </c>
      <c r="F19" s="21" t="s">
        <v>28</v>
      </c>
      <c r="G19" s="27">
        <v>4</v>
      </c>
      <c r="H19" s="26">
        <v>2</v>
      </c>
      <c r="I19" s="21" t="s">
        <v>28</v>
      </c>
      <c r="J19" s="27">
        <v>7</v>
      </c>
      <c r="K19" s="26">
        <v>4</v>
      </c>
      <c r="L19" s="21" t="s">
        <v>28</v>
      </c>
      <c r="M19" s="27">
        <v>0</v>
      </c>
      <c r="N19" s="26">
        <f>'Sp-Plan'!AJ27</f>
        <v>1</v>
      </c>
      <c r="O19" s="21" t="s">
        <v>28</v>
      </c>
      <c r="P19" s="27">
        <v>3</v>
      </c>
      <c r="Q19" s="26">
        <v>8</v>
      </c>
      <c r="R19" s="21" t="s">
        <v>28</v>
      </c>
      <c r="S19" s="27">
        <v>3</v>
      </c>
      <c r="T19" s="165" t="s">
        <v>20</v>
      </c>
      <c r="U19" s="166"/>
      <c r="V19" s="167"/>
      <c r="W19" s="9"/>
      <c r="X19" s="33">
        <f>B19+E19+H19+K19+N19+Q19</f>
        <v>28</v>
      </c>
      <c r="Y19" s="21" t="s">
        <v>28</v>
      </c>
      <c r="Z19" s="27">
        <f>D19+G19+J19+M19+P19+S19</f>
        <v>19</v>
      </c>
      <c r="AA19" s="26">
        <f>B20+E20+H20+K20+N20+Q20</f>
        <v>8</v>
      </c>
      <c r="AB19" s="21" t="s">
        <v>28</v>
      </c>
      <c r="AC19" s="27">
        <f>D20+G20+J20+M20+P20+S20</f>
        <v>4</v>
      </c>
      <c r="AD19" s="159">
        <v>1</v>
      </c>
      <c r="AE19" s="160"/>
      <c r="AF19" s="161"/>
    </row>
    <row r="20" spans="1:32" s="10" customFormat="1" ht="21.75" customHeight="1" thickBot="1">
      <c r="A20" s="185"/>
      <c r="B20" s="31">
        <f>IF(B19&gt;D19,2,IF(B19+D19=0,0,IF(B19=D19,1,0)))</f>
        <v>2</v>
      </c>
      <c r="C20" s="23" t="s">
        <v>28</v>
      </c>
      <c r="D20" s="32">
        <f>IF(D19&gt;B19,2,IF(D19+B19=0,0,IF(D19=B19,1,0)))</f>
        <v>0</v>
      </c>
      <c r="E20" s="31">
        <f>IF(E19&gt;G19,2,IF(E19+G19=0,0,IF(E19=G19,1,0)))</f>
        <v>2</v>
      </c>
      <c r="F20" s="23" t="s">
        <v>28</v>
      </c>
      <c r="G20" s="32">
        <f>IF(G19&gt;E19,2,IF(G19+E19=0,0,IF(G19=E19,1,0)))</f>
        <v>0</v>
      </c>
      <c r="H20" s="31">
        <f>IF(H19&gt;J19,2,IF(H19+J19=0,0,IF(H19=J19,1,0)))</f>
        <v>0</v>
      </c>
      <c r="I20" s="23" t="s">
        <v>28</v>
      </c>
      <c r="J20" s="32">
        <f>IF(J19&gt;H19,2,IF(J19+H19=0,0,IF(J19=H19,1,0)))</f>
        <v>2</v>
      </c>
      <c r="K20" s="31">
        <f>IF(K19&gt;M19,2,IF(K19+M19=0,0,IF(K19=M19,1,0)))</f>
        <v>2</v>
      </c>
      <c r="L20" s="23" t="s">
        <v>28</v>
      </c>
      <c r="M20" s="32">
        <f>IF(M19&gt;K19,2,IF(M19+K19=0,0,IF(M19=K19,1,0)))</f>
        <v>0</v>
      </c>
      <c r="N20" s="31">
        <f>IF(N19&gt;P19,2,IF(N19+P19=0,0,IF(N19=P19,1,0)))</f>
        <v>0</v>
      </c>
      <c r="O20" s="23" t="s">
        <v>28</v>
      </c>
      <c r="P20" s="32">
        <f>IF(P19&gt;N19,2,IF(P19+N19=0,0,IF(P19=N19,1,0)))</f>
        <v>2</v>
      </c>
      <c r="Q20" s="31">
        <f>IF(Q19&gt;S19,2,IF(Q19+S19=0,0,IF(Q19=S19,1,0)))</f>
        <v>2</v>
      </c>
      <c r="R20" s="23" t="s">
        <v>28</v>
      </c>
      <c r="S20" s="32">
        <f>IF(S19&gt;Q19,2,IF(S19+Q19=0,0,IF(S19=Q19,1,0)))</f>
        <v>0</v>
      </c>
      <c r="T20" s="162" t="s">
        <v>29</v>
      </c>
      <c r="U20" s="163"/>
      <c r="V20" s="164"/>
      <c r="W20" s="9"/>
      <c r="X20" s="178">
        <f>X19-Z19</f>
        <v>9</v>
      </c>
      <c r="Y20" s="176"/>
      <c r="Z20" s="177"/>
      <c r="AA20" s="175">
        <f>AA19-AC19</f>
        <v>4</v>
      </c>
      <c r="AB20" s="176"/>
      <c r="AC20" s="177"/>
      <c r="AD20" s="172"/>
      <c r="AE20" s="173"/>
      <c r="AF20" s="174"/>
    </row>
  </sheetData>
  <sheetProtection/>
  <mergeCells count="56">
    <mergeCell ref="B6:D6"/>
    <mergeCell ref="A4:D4"/>
    <mergeCell ref="A3:D3"/>
    <mergeCell ref="A2:D2"/>
    <mergeCell ref="A1:D1"/>
    <mergeCell ref="A11:A12"/>
    <mergeCell ref="AD6:AF6"/>
    <mergeCell ref="AA6:AC6"/>
    <mergeCell ref="X6:Z6"/>
    <mergeCell ref="T6:V6"/>
    <mergeCell ref="E6:G6"/>
    <mergeCell ref="Q6:S6"/>
    <mergeCell ref="N6:P6"/>
    <mergeCell ref="K6:M6"/>
    <mergeCell ref="H6:J6"/>
    <mergeCell ref="A19:A20"/>
    <mergeCell ref="A17:A18"/>
    <mergeCell ref="A15:A16"/>
    <mergeCell ref="A13:A14"/>
    <mergeCell ref="H12:J12"/>
    <mergeCell ref="H11:J11"/>
    <mergeCell ref="E10:G10"/>
    <mergeCell ref="E9:G9"/>
    <mergeCell ref="A9:A10"/>
    <mergeCell ref="AA18:AC18"/>
    <mergeCell ref="X18:Z18"/>
    <mergeCell ref="A7:A8"/>
    <mergeCell ref="B8:D8"/>
    <mergeCell ref="N16:P16"/>
    <mergeCell ref="N15:P15"/>
    <mergeCell ref="K14:M14"/>
    <mergeCell ref="K13:M13"/>
    <mergeCell ref="B7:D7"/>
    <mergeCell ref="AD19:AF20"/>
    <mergeCell ref="AD17:AF18"/>
    <mergeCell ref="AA20:AC20"/>
    <mergeCell ref="X20:Z20"/>
    <mergeCell ref="T20:V20"/>
    <mergeCell ref="T19:V19"/>
    <mergeCell ref="Q18:S18"/>
    <mergeCell ref="Q17:S17"/>
    <mergeCell ref="AD15:AF16"/>
    <mergeCell ref="AD13:AF14"/>
    <mergeCell ref="AA16:AC16"/>
    <mergeCell ref="X16:Z16"/>
    <mergeCell ref="AA14:AC14"/>
    <mergeCell ref="X14:Z14"/>
    <mergeCell ref="AD7:AF8"/>
    <mergeCell ref="AA12:AC12"/>
    <mergeCell ref="AA10:AC10"/>
    <mergeCell ref="X12:Z12"/>
    <mergeCell ref="AD11:AF12"/>
    <mergeCell ref="AD9:AF10"/>
    <mergeCell ref="X10:Z10"/>
    <mergeCell ref="AA8:AC8"/>
    <mergeCell ref="X8:Z8"/>
  </mergeCells>
  <printOptions/>
  <pageMargins left="0.75" right="0.75" top="1.12" bottom="1" header="0.37" footer="0.4921259845"/>
  <pageSetup fitToHeight="1" fitToWidth="1" horizontalDpi="600" verticalDpi="600" orientation="landscape" paperSize="9" scale="89" r:id="rId1"/>
  <headerFooter alignWithMargins="0">
    <oddFooter>&amp;C&amp;"Arial Narrow,Standard"&amp;8Seite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</dc:creator>
  <cp:keywords/>
  <dc:description/>
  <cp:lastModifiedBy>Selle</cp:lastModifiedBy>
  <cp:lastPrinted>2017-03-19T18:39:28Z</cp:lastPrinted>
  <dcterms:created xsi:type="dcterms:W3CDTF">2006-11-29T08:16:20Z</dcterms:created>
  <dcterms:modified xsi:type="dcterms:W3CDTF">2017-03-22T10:00:27Z</dcterms:modified>
  <cp:category/>
  <cp:version/>
  <cp:contentType/>
  <cp:contentStatus/>
</cp:coreProperties>
</file>